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<sst xmlns="http://schemas.openxmlformats.org/spreadsheetml/2006/main" count="47" uniqueCount="42">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</sst>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2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22.11.2012</v>
          </cell>
        </row>
        <row r="6">
          <cell r="G6" t="str">
            <v>Фактично надійшло на 22.11.2012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765147522.73</v>
          </cell>
          <cell r="H10">
            <v>78843023.95000005</v>
          </cell>
          <cell r="I10">
            <v>81.9453350270548</v>
          </cell>
          <cell r="J10">
            <v>-17371146.049999952</v>
          </cell>
          <cell r="K10">
            <v>98.02131617015931</v>
          </cell>
          <cell r="L10">
            <v>-15445467.26999998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1445777777.54</v>
          </cell>
          <cell r="H11">
            <v>96828870.8599999</v>
          </cell>
          <cell r="I11">
            <v>57.35583771716004</v>
          </cell>
          <cell r="J11">
            <v>-71992429.1400001</v>
          </cell>
          <cell r="K11">
            <v>93.88709371209806</v>
          </cell>
          <cell r="L11">
            <v>-94133322.46000004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111818480.63</v>
          </cell>
          <cell r="H12">
            <v>7387101.219999999</v>
          </cell>
          <cell r="I12">
            <v>42.823320888827666</v>
          </cell>
          <cell r="J12">
            <v>-9863081.780000001</v>
          </cell>
          <cell r="K12">
            <v>90.82966957923408</v>
          </cell>
          <cell r="L12">
            <v>-11289399.370000005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208160816.33</v>
          </cell>
          <cell r="H13">
            <v>14003819.719999999</v>
          </cell>
          <cell r="I13">
            <v>70.22545962437921</v>
          </cell>
          <cell r="J13">
            <v>-5937409.280000001</v>
          </cell>
          <cell r="K13">
            <v>97.33208240869739</v>
          </cell>
          <cell r="L13">
            <v>-5705784.669999987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123890828.75</v>
          </cell>
          <cell r="H14">
            <v>7976804.5</v>
          </cell>
          <cell r="I14">
            <v>63.366812834139644</v>
          </cell>
          <cell r="J14">
            <v>-4611495.5</v>
          </cell>
          <cell r="K14">
            <v>96.43478474925489</v>
          </cell>
          <cell r="L14">
            <v>-4580271.25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20748514.42</v>
          </cell>
          <cell r="H15">
            <v>1478472.0700000003</v>
          </cell>
          <cell r="I15">
            <v>44.51302463361492</v>
          </cell>
          <cell r="J15">
            <v>-1842964.9299999997</v>
          </cell>
          <cell r="K15">
            <v>87.66196250866702</v>
          </cell>
          <cell r="L15">
            <v>-2920262.579999998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22860787.38</v>
          </cell>
          <cell r="H16">
            <v>1253169.3599999994</v>
          </cell>
          <cell r="I16">
            <v>51.178450617427615</v>
          </cell>
          <cell r="J16">
            <v>-1195457.6400000006</v>
          </cell>
          <cell r="K16">
            <v>102.72492694918553</v>
          </cell>
          <cell r="L16">
            <v>606415.379999999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74977658.72</v>
          </cell>
          <cell r="H17">
            <v>5483722.519999996</v>
          </cell>
          <cell r="I17">
            <v>46.773521537763266</v>
          </cell>
          <cell r="J17">
            <v>-6240266.480000004</v>
          </cell>
          <cell r="K17">
            <v>93.38935281798155</v>
          </cell>
          <cell r="L17">
            <v>-5307359.280000001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7211262.34</v>
          </cell>
          <cell r="H18">
            <v>352712.54000000004</v>
          </cell>
          <cell r="I18">
            <v>43.29477081100854</v>
          </cell>
          <cell r="J18">
            <v>-461964.45999999996</v>
          </cell>
          <cell r="K18">
            <v>98.62591161711069</v>
          </cell>
          <cell r="L18">
            <v>-100469.66000000015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17074198.7</v>
          </cell>
          <cell r="H19">
            <v>1044225.5399999991</v>
          </cell>
          <cell r="I19">
            <v>69.5155360960012</v>
          </cell>
          <cell r="J19">
            <v>-457921.4600000009</v>
          </cell>
          <cell r="K19">
            <v>104.99215273653135</v>
          </cell>
          <cell r="L19">
            <v>811841.6999999993</v>
          </cell>
        </row>
        <row r="20">
          <cell r="B20">
            <v>42559538</v>
          </cell>
          <cell r="C20">
            <v>38214181</v>
          </cell>
          <cell r="D20">
            <v>5062671</v>
          </cell>
          <cell r="G20">
            <v>37249275.99</v>
          </cell>
          <cell r="H20">
            <v>2755003.910000004</v>
          </cell>
          <cell r="I20">
            <v>54.417992202140006</v>
          </cell>
          <cell r="J20">
            <v>-2307667.089999996</v>
          </cell>
          <cell r="K20">
            <v>97.47500800815278</v>
          </cell>
          <cell r="L20">
            <v>-964905.0099999979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25222732.61</v>
          </cell>
          <cell r="H21">
            <v>1347928.7800000012</v>
          </cell>
          <cell r="I21">
            <v>56.17619837080422</v>
          </cell>
          <cell r="J21">
            <v>-1051537.2199999988</v>
          </cell>
          <cell r="K21">
            <v>101.59110855106697</v>
          </cell>
          <cell r="L21">
            <v>395035.6099999994</v>
          </cell>
        </row>
        <row r="22">
          <cell r="B22">
            <v>37888275</v>
          </cell>
          <cell r="C22">
            <v>35322992</v>
          </cell>
          <cell r="D22">
            <v>5051318</v>
          </cell>
          <cell r="G22">
            <v>36855683.53</v>
          </cell>
          <cell r="H22">
            <v>4046476.3100000024</v>
          </cell>
          <cell r="I22">
            <v>80.10733654068112</v>
          </cell>
          <cell r="J22">
            <v>-1004841.6899999976</v>
          </cell>
          <cell r="K22">
            <v>104.33907617452111</v>
          </cell>
          <cell r="L22">
            <v>1532691.5300000012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18235098.63</v>
          </cell>
          <cell r="H23">
            <v>1090808.509999998</v>
          </cell>
          <cell r="I23">
            <v>54.035865604914015</v>
          </cell>
          <cell r="J23">
            <v>-927866.4900000021</v>
          </cell>
          <cell r="K23">
            <v>98.6580715310703</v>
          </cell>
          <cell r="L23">
            <v>-248030.37000000104</v>
          </cell>
        </row>
        <row r="24">
          <cell r="B24">
            <v>21480378</v>
          </cell>
          <cell r="C24">
            <v>19257276</v>
          </cell>
          <cell r="D24">
            <v>2939851</v>
          </cell>
          <cell r="G24">
            <v>22356582.44</v>
          </cell>
          <cell r="H24">
            <v>2026577.330000002</v>
          </cell>
          <cell r="I24">
            <v>68.93469532979739</v>
          </cell>
          <cell r="J24">
            <v>-913273.6699999981</v>
          </cell>
          <cell r="K24">
            <v>116.09421000145608</v>
          </cell>
          <cell r="L24">
            <v>3099306.4400000013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26821423.71</v>
          </cell>
          <cell r="H25">
            <v>1522662.3900000006</v>
          </cell>
          <cell r="I25">
            <v>59.01831097336691</v>
          </cell>
          <cell r="J25">
            <v>-1057320.6099999994</v>
          </cell>
          <cell r="K25">
            <v>103.0612512531825</v>
          </cell>
          <cell r="L25">
            <v>796682.7100000009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17510680.63</v>
          </cell>
          <cell r="H26">
            <v>1065426.6799999997</v>
          </cell>
          <cell r="I26">
            <v>63.692930524792914</v>
          </cell>
          <cell r="J26">
            <v>-607328.3200000003</v>
          </cell>
          <cell r="K26">
            <v>100.79246871799093</v>
          </cell>
          <cell r="L26">
            <v>137675.62999999896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14213359.05</v>
          </cell>
          <cell r="H27">
            <v>898551.0700000003</v>
          </cell>
          <cell r="I27">
            <v>54.89580897222071</v>
          </cell>
          <cell r="J27">
            <v>-738278.9299999997</v>
          </cell>
          <cell r="K27">
            <v>100.19212498371645</v>
          </cell>
          <cell r="L27">
            <v>27255.050000000745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26143154.88</v>
          </cell>
          <cell r="H28">
            <v>1699591.1899999976</v>
          </cell>
          <cell r="I28">
            <v>44.62530122759593</v>
          </cell>
          <cell r="J28">
            <v>-2108990.8100000024</v>
          </cell>
          <cell r="K28">
            <v>97.42788217940816</v>
          </cell>
          <cell r="L28">
            <v>-690185.120000001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51846837.45</v>
          </cell>
          <cell r="H29">
            <v>3638288.3100000024</v>
          </cell>
          <cell r="I29">
            <v>60.4118558253635</v>
          </cell>
          <cell r="J29">
            <v>-2384185.6899999976</v>
          </cell>
          <cell r="K29">
            <v>103.91459525121218</v>
          </cell>
          <cell r="L29">
            <v>1953136.450000003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21496935.88</v>
          </cell>
          <cell r="H30">
            <v>1279921.0999999978</v>
          </cell>
          <cell r="I30">
            <v>40.904136206386795</v>
          </cell>
          <cell r="J30">
            <v>-1849153.9000000022</v>
          </cell>
          <cell r="K30">
            <v>97.77610828187075</v>
          </cell>
          <cell r="L30">
            <v>-488942.12000000104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23888181.51</v>
          </cell>
          <cell r="H31">
            <v>1602134.200000003</v>
          </cell>
          <cell r="I31">
            <v>57.98629944121391</v>
          </cell>
          <cell r="J31">
            <v>-1160818.799999997</v>
          </cell>
          <cell r="K31">
            <v>99.20846264847206</v>
          </cell>
          <cell r="L31">
            <v>-190592.48999999836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8709315.54</v>
          </cell>
          <cell r="H32">
            <v>631739.3199999994</v>
          </cell>
          <cell r="I32">
            <v>70.63393505034179</v>
          </cell>
          <cell r="J32">
            <v>-262645.68000000063</v>
          </cell>
          <cell r="K32">
            <v>113.56470110837948</v>
          </cell>
          <cell r="L32">
            <v>1040281.5399999991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20683647.7</v>
          </cell>
          <cell r="H33">
            <v>1513162.9899999984</v>
          </cell>
          <cell r="I33">
            <v>71.38746574902996</v>
          </cell>
          <cell r="J33">
            <v>-606485.0100000016</v>
          </cell>
          <cell r="K33">
            <v>104.59068438333452</v>
          </cell>
          <cell r="L33">
            <v>907844.6999999993</v>
          </cell>
        </row>
        <row r="34">
          <cell r="B34">
            <v>16013926</v>
          </cell>
          <cell r="C34">
            <v>14551067</v>
          </cell>
          <cell r="D34">
            <v>1724876</v>
          </cell>
          <cell r="G34">
            <v>16010924.81</v>
          </cell>
          <cell r="H34">
            <v>1124002.4299999997</v>
          </cell>
          <cell r="I34">
            <v>65.16424542981639</v>
          </cell>
          <cell r="J34">
            <v>-600873.5700000003</v>
          </cell>
          <cell r="K34">
            <v>110.03265128254856</v>
          </cell>
          <cell r="L34">
            <v>1459857.8100000005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32629776.03</v>
          </cell>
          <cell r="H35">
            <v>1731444.370000001</v>
          </cell>
          <cell r="I35">
            <v>33.33945722043396</v>
          </cell>
          <cell r="J35">
            <v>-3461934.629999999</v>
          </cell>
          <cell r="K35">
            <v>95.87568088581628</v>
          </cell>
          <cell r="L35">
            <v>-1403646.9699999988</v>
          </cell>
        </row>
        <row r="36">
          <cell r="B36">
            <v>3663448589</v>
          </cell>
          <cell r="C36">
            <v>3328242072</v>
          </cell>
          <cell r="D36">
            <v>383642980</v>
          </cell>
          <cell r="G36">
            <v>3197541457.930001</v>
          </cell>
          <cell r="H36">
            <v>242625641.16999996</v>
          </cell>
          <cell r="I36">
            <v>63.24255983258183</v>
          </cell>
          <cell r="J36">
            <v>-141017338.83000004</v>
          </cell>
          <cell r="K36">
            <v>96.07298353777918</v>
          </cell>
          <cell r="L36">
            <v>-130700614.07000001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765147522.73</v>
      </c>
      <c r="F10" s="33">
        <f>'[5]вспомогат'!H10</f>
        <v>78843023.95000005</v>
      </c>
      <c r="G10" s="34">
        <f>'[5]вспомогат'!I10</f>
        <v>81.9453350270548</v>
      </c>
      <c r="H10" s="35">
        <f>'[5]вспомогат'!J10</f>
        <v>-17371146.049999952</v>
      </c>
      <c r="I10" s="36">
        <f>'[5]вспомогат'!K10</f>
        <v>98.02131617015931</v>
      </c>
      <c r="J10" s="37">
        <f>'[5]вспомогат'!L10</f>
        <v>-15445467.26999998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1445777777.54</v>
      </c>
      <c r="F12" s="38">
        <f>'[5]вспомогат'!H11</f>
        <v>96828870.8599999</v>
      </c>
      <c r="G12" s="39">
        <f>'[5]вспомогат'!I11</f>
        <v>57.35583771716004</v>
      </c>
      <c r="H12" s="35">
        <f>'[5]вспомогат'!J11</f>
        <v>-71992429.1400001</v>
      </c>
      <c r="I12" s="36">
        <f>'[5]вспомогат'!K11</f>
        <v>93.88709371209806</v>
      </c>
      <c r="J12" s="37">
        <f>'[5]вспомогат'!L11</f>
        <v>-94133322.46000004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111818480.63</v>
      </c>
      <c r="F13" s="38">
        <f>'[5]вспомогат'!H12</f>
        <v>7387101.219999999</v>
      </c>
      <c r="G13" s="39">
        <f>'[5]вспомогат'!I12</f>
        <v>42.823320888827666</v>
      </c>
      <c r="H13" s="35">
        <f>'[5]вспомогат'!J12</f>
        <v>-9863081.780000001</v>
      </c>
      <c r="I13" s="36">
        <f>'[5]вспомогат'!K12</f>
        <v>90.82966957923408</v>
      </c>
      <c r="J13" s="37">
        <f>'[5]вспомогат'!L12</f>
        <v>-11289399.370000005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208160816.33</v>
      </c>
      <c r="F14" s="38">
        <f>'[5]вспомогат'!H13</f>
        <v>14003819.719999999</v>
      </c>
      <c r="G14" s="39">
        <f>'[5]вспомогат'!I13</f>
        <v>70.22545962437921</v>
      </c>
      <c r="H14" s="35">
        <f>'[5]вспомогат'!J13</f>
        <v>-5937409.280000001</v>
      </c>
      <c r="I14" s="36">
        <f>'[5]вспомогат'!K13</f>
        <v>97.33208240869739</v>
      </c>
      <c r="J14" s="37">
        <f>'[5]вспомогат'!L13</f>
        <v>-5705784.669999987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123890828.75</v>
      </c>
      <c r="F15" s="38">
        <f>'[5]вспомогат'!H14</f>
        <v>7976804.5</v>
      </c>
      <c r="G15" s="39">
        <f>'[5]вспомогат'!I14</f>
        <v>63.366812834139644</v>
      </c>
      <c r="H15" s="35">
        <f>'[5]вспомогат'!J14</f>
        <v>-4611495.5</v>
      </c>
      <c r="I15" s="36">
        <f>'[5]вспомогат'!K14</f>
        <v>96.43478474925489</v>
      </c>
      <c r="J15" s="37">
        <f>'[5]вспомогат'!L14</f>
        <v>-4580271.25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20748514.42</v>
      </c>
      <c r="F16" s="38">
        <f>'[5]вспомогат'!H15</f>
        <v>1478472.0700000003</v>
      </c>
      <c r="G16" s="39">
        <f>'[5]вспомогат'!I15</f>
        <v>44.51302463361492</v>
      </c>
      <c r="H16" s="35">
        <f>'[5]вспомогат'!J15</f>
        <v>-1842964.9299999997</v>
      </c>
      <c r="I16" s="36">
        <f>'[5]вспомогат'!K15</f>
        <v>87.66196250866702</v>
      </c>
      <c r="J16" s="37">
        <f>'[5]вспомогат'!L15</f>
        <v>-2920262.579999998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1910396417.67</v>
      </c>
      <c r="F17" s="42">
        <f>SUM(F12:F16)</f>
        <v>127675068.36999989</v>
      </c>
      <c r="G17" s="43">
        <f>F17/D17*100</f>
        <v>57.53138943144948</v>
      </c>
      <c r="H17" s="42">
        <f>SUM(H12:H16)</f>
        <v>-94247380.63000011</v>
      </c>
      <c r="I17" s="44">
        <f>E17/C17*100</f>
        <v>94.15339813198145</v>
      </c>
      <c r="J17" s="42">
        <f>SUM(J12:J16)</f>
        <v>-118629040.33000003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22860787.38</v>
      </c>
      <c r="F18" s="46">
        <f>'[5]вспомогат'!H16</f>
        <v>1253169.3599999994</v>
      </c>
      <c r="G18" s="47">
        <f>'[5]вспомогат'!I16</f>
        <v>51.178450617427615</v>
      </c>
      <c r="H18" s="48">
        <f>'[5]вспомогат'!J16</f>
        <v>-1195457.6400000006</v>
      </c>
      <c r="I18" s="49">
        <f>'[5]вспомогат'!K16</f>
        <v>102.72492694918553</v>
      </c>
      <c r="J18" s="50">
        <f>'[5]вспомогат'!L16</f>
        <v>606415.379999999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74977658.72</v>
      </c>
      <c r="F19" s="38">
        <f>'[5]вспомогат'!H17</f>
        <v>5483722.519999996</v>
      </c>
      <c r="G19" s="39">
        <f>'[5]вспомогат'!I17</f>
        <v>46.773521537763266</v>
      </c>
      <c r="H19" s="35">
        <f>'[5]вспомогат'!J17</f>
        <v>-6240266.480000004</v>
      </c>
      <c r="I19" s="36">
        <f>'[5]вспомогат'!K17</f>
        <v>93.38935281798155</v>
      </c>
      <c r="J19" s="37">
        <f>'[5]вспомогат'!L17</f>
        <v>-5307359.280000001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7211262.34</v>
      </c>
      <c r="F20" s="38">
        <f>'[5]вспомогат'!H18</f>
        <v>352712.54000000004</v>
      </c>
      <c r="G20" s="39">
        <f>'[5]вспомогат'!I18</f>
        <v>43.29477081100854</v>
      </c>
      <c r="H20" s="35">
        <f>'[5]вспомогат'!J18</f>
        <v>-461964.45999999996</v>
      </c>
      <c r="I20" s="36">
        <f>'[5]вспомогат'!K18</f>
        <v>98.62591161711069</v>
      </c>
      <c r="J20" s="37">
        <f>'[5]вспомогат'!L18</f>
        <v>-100469.66000000015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17074198.7</v>
      </c>
      <c r="F21" s="38">
        <f>'[5]вспомогат'!H19</f>
        <v>1044225.5399999991</v>
      </c>
      <c r="G21" s="39">
        <f>'[5]вспомогат'!I19</f>
        <v>69.5155360960012</v>
      </c>
      <c r="H21" s="35">
        <f>'[5]вспомогат'!J19</f>
        <v>-457921.4600000009</v>
      </c>
      <c r="I21" s="36">
        <f>'[5]вспомогат'!K19</f>
        <v>104.99215273653135</v>
      </c>
      <c r="J21" s="37">
        <f>'[5]вспомогат'!L19</f>
        <v>811841.6999999993</v>
      </c>
    </row>
    <row r="22" spans="1:10" ht="12.75">
      <c r="A22" s="32" t="s">
        <v>24</v>
      </c>
      <c r="B22" s="33">
        <f>'[5]вспомогат'!B20</f>
        <v>42559538</v>
      </c>
      <c r="C22" s="33">
        <f>'[5]вспомогат'!C20</f>
        <v>38214181</v>
      </c>
      <c r="D22" s="38">
        <f>'[5]вспомогат'!D20</f>
        <v>5062671</v>
      </c>
      <c r="E22" s="33">
        <f>'[5]вспомогат'!G20</f>
        <v>37249275.99</v>
      </c>
      <c r="F22" s="38">
        <f>'[5]вспомогат'!H20</f>
        <v>2755003.910000004</v>
      </c>
      <c r="G22" s="39">
        <f>'[5]вспомогат'!I20</f>
        <v>54.417992202140006</v>
      </c>
      <c r="H22" s="35">
        <f>'[5]вспомогат'!J20</f>
        <v>-2307667.089999996</v>
      </c>
      <c r="I22" s="36">
        <f>'[5]вспомогат'!K20</f>
        <v>97.47500800815278</v>
      </c>
      <c r="J22" s="37">
        <f>'[5]вспомогат'!L20</f>
        <v>-964905.0099999979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25222732.61</v>
      </c>
      <c r="F23" s="38">
        <f>'[5]вспомогат'!H21</f>
        <v>1347928.7800000012</v>
      </c>
      <c r="G23" s="39">
        <f>'[5]вспомогат'!I21</f>
        <v>56.17619837080422</v>
      </c>
      <c r="H23" s="35">
        <f>'[5]вспомогат'!J21</f>
        <v>-1051537.2199999988</v>
      </c>
      <c r="I23" s="36">
        <f>'[5]вспомогат'!K21</f>
        <v>101.59110855106697</v>
      </c>
      <c r="J23" s="37">
        <f>'[5]вспомогат'!L21</f>
        <v>395035.6099999994</v>
      </c>
    </row>
    <row r="24" spans="1:10" ht="12.75">
      <c r="A24" s="32" t="s">
        <v>26</v>
      </c>
      <c r="B24" s="33">
        <f>'[5]вспомогат'!B22</f>
        <v>37888275</v>
      </c>
      <c r="C24" s="33">
        <f>'[5]вспомогат'!C22</f>
        <v>35322992</v>
      </c>
      <c r="D24" s="38">
        <f>'[5]вспомогат'!D22</f>
        <v>5051318</v>
      </c>
      <c r="E24" s="33">
        <f>'[5]вспомогат'!G22</f>
        <v>36855683.53</v>
      </c>
      <c r="F24" s="38">
        <f>'[5]вспомогат'!H22</f>
        <v>4046476.3100000024</v>
      </c>
      <c r="G24" s="39">
        <f>'[5]вспомогат'!I22</f>
        <v>80.10733654068112</v>
      </c>
      <c r="H24" s="35">
        <f>'[5]вспомогат'!J22</f>
        <v>-1004841.6899999976</v>
      </c>
      <c r="I24" s="36">
        <f>'[5]вспомогат'!K22</f>
        <v>104.33907617452111</v>
      </c>
      <c r="J24" s="37">
        <f>'[5]вспомогат'!L22</f>
        <v>1532691.5300000012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18235098.63</v>
      </c>
      <c r="F25" s="38">
        <f>'[5]вспомогат'!H23</f>
        <v>1090808.509999998</v>
      </c>
      <c r="G25" s="39">
        <f>'[5]вспомогат'!I23</f>
        <v>54.035865604914015</v>
      </c>
      <c r="H25" s="35">
        <f>'[5]вспомогат'!J23</f>
        <v>-927866.4900000021</v>
      </c>
      <c r="I25" s="36">
        <f>'[5]вспомогат'!K23</f>
        <v>98.6580715310703</v>
      </c>
      <c r="J25" s="37">
        <f>'[5]вспомогат'!L23</f>
        <v>-248030.37000000104</v>
      </c>
    </row>
    <row r="26" spans="1:10" ht="12.75">
      <c r="A26" s="32" t="s">
        <v>28</v>
      </c>
      <c r="B26" s="33">
        <f>'[5]вспомогат'!B24</f>
        <v>21480378</v>
      </c>
      <c r="C26" s="33">
        <f>'[5]вспомогат'!C24</f>
        <v>19257276</v>
      </c>
      <c r="D26" s="38">
        <f>'[5]вспомогат'!D24</f>
        <v>2939851</v>
      </c>
      <c r="E26" s="33">
        <f>'[5]вспомогат'!G24</f>
        <v>22356582.44</v>
      </c>
      <c r="F26" s="38">
        <f>'[5]вспомогат'!H24</f>
        <v>2026577.330000002</v>
      </c>
      <c r="G26" s="39">
        <f>'[5]вспомогат'!I24</f>
        <v>68.93469532979739</v>
      </c>
      <c r="H26" s="35">
        <f>'[5]вспомогат'!J24</f>
        <v>-913273.6699999981</v>
      </c>
      <c r="I26" s="36">
        <f>'[5]вспомогат'!K24</f>
        <v>116.09421000145608</v>
      </c>
      <c r="J26" s="37">
        <f>'[5]вспомогат'!L24</f>
        <v>3099306.4400000013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26821423.71</v>
      </c>
      <c r="F27" s="38">
        <f>'[5]вспомогат'!H25</f>
        <v>1522662.3900000006</v>
      </c>
      <c r="G27" s="39">
        <f>'[5]вспомогат'!I25</f>
        <v>59.01831097336691</v>
      </c>
      <c r="H27" s="35">
        <f>'[5]вспомогат'!J25</f>
        <v>-1057320.6099999994</v>
      </c>
      <c r="I27" s="36">
        <f>'[5]вспомогат'!K25</f>
        <v>103.0612512531825</v>
      </c>
      <c r="J27" s="37">
        <f>'[5]вспомогат'!L25</f>
        <v>796682.7100000009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17510680.63</v>
      </c>
      <c r="F28" s="38">
        <f>'[5]вспомогат'!H26</f>
        <v>1065426.6799999997</v>
      </c>
      <c r="G28" s="39">
        <f>'[5]вспомогат'!I26</f>
        <v>63.692930524792914</v>
      </c>
      <c r="H28" s="35">
        <f>'[5]вспомогат'!J26</f>
        <v>-607328.3200000003</v>
      </c>
      <c r="I28" s="36">
        <f>'[5]вспомогат'!K26</f>
        <v>100.79246871799093</v>
      </c>
      <c r="J28" s="37">
        <f>'[5]вспомогат'!L26</f>
        <v>137675.62999999896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14213359.05</v>
      </c>
      <c r="F29" s="38">
        <f>'[5]вспомогат'!H27</f>
        <v>898551.0700000003</v>
      </c>
      <c r="G29" s="39">
        <f>'[5]вспомогат'!I27</f>
        <v>54.89580897222071</v>
      </c>
      <c r="H29" s="35">
        <f>'[5]вспомогат'!J27</f>
        <v>-738278.9299999997</v>
      </c>
      <c r="I29" s="36">
        <f>'[5]вспомогат'!K27</f>
        <v>100.19212498371645</v>
      </c>
      <c r="J29" s="37">
        <f>'[5]вспомогат'!L27</f>
        <v>27255.050000000745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26143154.88</v>
      </c>
      <c r="F30" s="38">
        <f>'[5]вспомогат'!H28</f>
        <v>1699591.1899999976</v>
      </c>
      <c r="G30" s="39">
        <f>'[5]вспомогат'!I28</f>
        <v>44.62530122759593</v>
      </c>
      <c r="H30" s="35">
        <f>'[5]вспомогат'!J28</f>
        <v>-2108990.8100000024</v>
      </c>
      <c r="I30" s="36">
        <f>'[5]вспомогат'!K28</f>
        <v>97.42788217940816</v>
      </c>
      <c r="J30" s="37">
        <f>'[5]вспомогат'!L28</f>
        <v>-690185.120000001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51846837.45</v>
      </c>
      <c r="F31" s="38">
        <f>'[5]вспомогат'!H29</f>
        <v>3638288.3100000024</v>
      </c>
      <c r="G31" s="39">
        <f>'[5]вспомогат'!I29</f>
        <v>60.4118558253635</v>
      </c>
      <c r="H31" s="35">
        <f>'[5]вспомогат'!J29</f>
        <v>-2384185.6899999976</v>
      </c>
      <c r="I31" s="36">
        <f>'[5]вспомогат'!K29</f>
        <v>103.91459525121218</v>
      </c>
      <c r="J31" s="37">
        <f>'[5]вспомогат'!L29</f>
        <v>1953136.450000003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21496935.88</v>
      </c>
      <c r="F32" s="38">
        <f>'[5]вспомогат'!H30</f>
        <v>1279921.0999999978</v>
      </c>
      <c r="G32" s="39">
        <f>'[5]вспомогат'!I30</f>
        <v>40.904136206386795</v>
      </c>
      <c r="H32" s="35">
        <f>'[5]вспомогат'!J30</f>
        <v>-1849153.9000000022</v>
      </c>
      <c r="I32" s="36">
        <f>'[5]вспомогат'!K30</f>
        <v>97.77610828187075</v>
      </c>
      <c r="J32" s="37">
        <f>'[5]вспомогат'!L30</f>
        <v>-488942.12000000104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23888181.51</v>
      </c>
      <c r="F33" s="38">
        <f>'[5]вспомогат'!H31</f>
        <v>1602134.200000003</v>
      </c>
      <c r="G33" s="39">
        <f>'[5]вспомогат'!I31</f>
        <v>57.98629944121391</v>
      </c>
      <c r="H33" s="35">
        <f>'[5]вспомогат'!J31</f>
        <v>-1160818.799999997</v>
      </c>
      <c r="I33" s="36">
        <f>'[5]вспомогат'!K31</f>
        <v>99.20846264847206</v>
      </c>
      <c r="J33" s="37">
        <f>'[5]вспомогат'!L31</f>
        <v>-190592.48999999836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8709315.54</v>
      </c>
      <c r="F34" s="38">
        <f>'[5]вспомогат'!H32</f>
        <v>631739.3199999994</v>
      </c>
      <c r="G34" s="39">
        <f>'[5]вспомогат'!I32</f>
        <v>70.63393505034179</v>
      </c>
      <c r="H34" s="35">
        <f>'[5]вспомогат'!J32</f>
        <v>-262645.68000000063</v>
      </c>
      <c r="I34" s="36">
        <f>'[5]вспомогат'!K32</f>
        <v>113.56470110837948</v>
      </c>
      <c r="J34" s="37">
        <f>'[5]вспомогат'!L32</f>
        <v>1040281.5399999991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20683647.7</v>
      </c>
      <c r="F35" s="38">
        <f>'[5]вспомогат'!H33</f>
        <v>1513162.9899999984</v>
      </c>
      <c r="G35" s="39">
        <f>'[5]вспомогат'!I33</f>
        <v>71.38746574902996</v>
      </c>
      <c r="H35" s="35">
        <f>'[5]вспомогат'!J33</f>
        <v>-606485.0100000016</v>
      </c>
      <c r="I35" s="36">
        <f>'[5]вспомогат'!K33</f>
        <v>104.59068438333452</v>
      </c>
      <c r="J35" s="37">
        <f>'[5]вспомогат'!L33</f>
        <v>907844.6999999993</v>
      </c>
    </row>
    <row r="36" spans="1:10" ht="12.75">
      <c r="A36" s="32" t="s">
        <v>38</v>
      </c>
      <c r="B36" s="33">
        <f>'[5]вспомогат'!B34</f>
        <v>16013926</v>
      </c>
      <c r="C36" s="33">
        <f>'[5]вспомогат'!C34</f>
        <v>14551067</v>
      </c>
      <c r="D36" s="38">
        <f>'[5]вспомогат'!D34</f>
        <v>1724876</v>
      </c>
      <c r="E36" s="33">
        <f>'[5]вспомогат'!G34</f>
        <v>16010924.81</v>
      </c>
      <c r="F36" s="38">
        <f>'[5]вспомогат'!H34</f>
        <v>1124002.4299999997</v>
      </c>
      <c r="G36" s="39">
        <f>'[5]вспомогат'!I34</f>
        <v>65.16424542981639</v>
      </c>
      <c r="H36" s="35">
        <f>'[5]вспомогат'!J34</f>
        <v>-600873.5700000003</v>
      </c>
      <c r="I36" s="36">
        <f>'[5]вспомогат'!K34</f>
        <v>110.03265128254856</v>
      </c>
      <c r="J36" s="37">
        <f>'[5]вспомогат'!L34</f>
        <v>1459857.8100000005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32629776.03</v>
      </c>
      <c r="F37" s="38">
        <f>'[5]вспомогат'!H35</f>
        <v>1731444.370000001</v>
      </c>
      <c r="G37" s="39">
        <f>'[5]вспомогат'!I35</f>
        <v>33.33945722043396</v>
      </c>
      <c r="H37" s="35">
        <f>'[5]вспомогат'!J35</f>
        <v>-3461934.629999999</v>
      </c>
      <c r="I37" s="36">
        <f>'[5]вспомогат'!K35</f>
        <v>95.87568088581628</v>
      </c>
      <c r="J37" s="37">
        <f>'[5]вспомогат'!L35</f>
        <v>-1403646.9699999988</v>
      </c>
    </row>
    <row r="38" spans="1:10" ht="18.75" customHeight="1">
      <c r="A38" s="51" t="s">
        <v>40</v>
      </c>
      <c r="B38" s="42">
        <f>SUM(B18:B37)</f>
        <v>565191650</v>
      </c>
      <c r="C38" s="42">
        <f>SUM(C18:C37)</f>
        <v>518623624</v>
      </c>
      <c r="D38" s="42">
        <f>SUM(D18:D37)</f>
        <v>65506361</v>
      </c>
      <c r="E38" s="42">
        <f>SUM(E18:E37)</f>
        <v>521997517.53</v>
      </c>
      <c r="F38" s="42">
        <f>SUM(F18:F37)</f>
        <v>36107548.85000001</v>
      </c>
      <c r="G38" s="43">
        <f>F38/D38*100</f>
        <v>55.12067576154934</v>
      </c>
      <c r="H38" s="42">
        <f>SUM(H18:H37)</f>
        <v>-29398812.15</v>
      </c>
      <c r="I38" s="44">
        <f>E38/C38*100</f>
        <v>100.65054759827137</v>
      </c>
      <c r="J38" s="42">
        <f>SUM(J18:J37)</f>
        <v>3373893.530000003</v>
      </c>
    </row>
    <row r="39" spans="1:10" ht="20.25" customHeight="1">
      <c r="A39" s="52" t="s">
        <v>41</v>
      </c>
      <c r="B39" s="53">
        <f>'[5]вспомогат'!B36</f>
        <v>3663448589</v>
      </c>
      <c r="C39" s="53">
        <f>'[5]вспомогат'!C36</f>
        <v>3328242072</v>
      </c>
      <c r="D39" s="53">
        <f>'[5]вспомогат'!D36</f>
        <v>383642980</v>
      </c>
      <c r="E39" s="53">
        <f>'[5]вспомогат'!G36</f>
        <v>3197541457.930001</v>
      </c>
      <c r="F39" s="53">
        <f>'[5]вспомогат'!H36</f>
        <v>242625641.16999996</v>
      </c>
      <c r="G39" s="54">
        <f>'[5]вспомогат'!I36</f>
        <v>63.24255983258183</v>
      </c>
      <c r="H39" s="53">
        <f>'[5]вспомогат'!J36</f>
        <v>-141017338.83000004</v>
      </c>
      <c r="I39" s="54">
        <f>'[5]вспомогат'!K36</f>
        <v>96.07298353777918</v>
      </c>
      <c r="J39" s="53">
        <f>'[5]вспомогат'!L36</f>
        <v>-130700614.07000001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2012-11-23T05:32:42Z</dcterms:created>
  <dcterms:modified xsi:type="dcterms:W3CDTF">2012-11-23T05:32:58Z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