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<sst xmlns="http://schemas.openxmlformats.org/spreadsheetml/2006/main" count="43" uniqueCount="40">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</sst>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27.12.2012</v>
          </cell>
        </row>
        <row r="6">
          <cell r="F6" t="str">
            <v>Фактично надійшло на 27.12.2012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841974543.42</v>
          </cell>
          <cell r="G10">
            <v>62913055.2299999</v>
          </cell>
          <cell r="H10">
            <v>81.9857109012242</v>
          </cell>
          <cell r="I10">
            <v>-13823554.7700001</v>
          </cell>
          <cell r="J10">
            <v>98.20896693873628</v>
          </cell>
          <cell r="K10">
            <v>-15355056.580000043</v>
          </cell>
        </row>
        <row r="11">
          <cell r="B11">
            <v>1702276100</v>
          </cell>
          <cell r="C11">
            <v>162365000</v>
          </cell>
          <cell r="F11">
            <v>1608403724.4</v>
          </cell>
          <cell r="G11">
            <v>119440597.68000007</v>
          </cell>
          <cell r="H11">
            <v>73.56302015828538</v>
          </cell>
          <cell r="I11">
            <v>-42924402.31999993</v>
          </cell>
          <cell r="J11">
            <v>94.48547884799652</v>
          </cell>
          <cell r="K11">
            <v>-93872375.5999999</v>
          </cell>
        </row>
        <row r="12">
          <cell r="B12">
            <v>136403523</v>
          </cell>
          <cell r="C12">
            <v>13295643</v>
          </cell>
          <cell r="F12">
            <v>125379266.74</v>
          </cell>
          <cell r="G12">
            <v>9570666.599999994</v>
          </cell>
          <cell r="H12">
            <v>71.98348060338257</v>
          </cell>
          <cell r="I12">
            <v>-3724976.400000006</v>
          </cell>
          <cell r="J12">
            <v>91.91790943698719</v>
          </cell>
          <cell r="K12">
            <v>-11024256.260000005</v>
          </cell>
        </row>
        <row r="13">
          <cell r="B13">
            <v>233112616</v>
          </cell>
          <cell r="C13">
            <v>19326015</v>
          </cell>
          <cell r="F13">
            <v>236007870.16</v>
          </cell>
          <cell r="G13">
            <v>22051295.180000007</v>
          </cell>
          <cell r="H13">
            <v>114.10161474054536</v>
          </cell>
          <cell r="I13">
            <v>2725280.180000007</v>
          </cell>
          <cell r="J13">
            <v>101.24199805642438</v>
          </cell>
          <cell r="K13">
            <v>2895254.1599999964</v>
          </cell>
        </row>
        <row r="14">
          <cell r="B14">
            <v>142566500</v>
          </cell>
          <cell r="C14">
            <v>14095400</v>
          </cell>
          <cell r="F14">
            <v>138884560.31</v>
          </cell>
          <cell r="G14">
            <v>11066987.510000005</v>
          </cell>
          <cell r="H14">
            <v>78.514887906693</v>
          </cell>
          <cell r="I14">
            <v>-3028412.4899999946</v>
          </cell>
          <cell r="J14">
            <v>97.41738789266763</v>
          </cell>
          <cell r="K14">
            <v>-3681939.6899999976</v>
          </cell>
        </row>
        <row r="15">
          <cell r="B15">
            <v>26568600</v>
          </cell>
          <cell r="C15">
            <v>2899823</v>
          </cell>
          <cell r="F15">
            <v>23203330.53</v>
          </cell>
          <cell r="G15">
            <v>1749727.9700000025</v>
          </cell>
          <cell r="H15">
            <v>60.3391300089696</v>
          </cell>
          <cell r="I15">
            <v>-1150095.0299999975</v>
          </cell>
          <cell r="J15">
            <v>87.33365901854069</v>
          </cell>
          <cell r="K15">
            <v>-3365269.469999999</v>
          </cell>
        </row>
        <row r="16">
          <cell r="B16">
            <v>24514078</v>
          </cell>
          <cell r="C16">
            <v>1135000</v>
          </cell>
          <cell r="F16">
            <v>27062585.16</v>
          </cell>
          <cell r="G16">
            <v>2886359.289999999</v>
          </cell>
          <cell r="H16">
            <v>254.3047832599118</v>
          </cell>
          <cell r="I16">
            <v>1751359.289999999</v>
          </cell>
          <cell r="J16">
            <v>110.39609631657368</v>
          </cell>
          <cell r="K16">
            <v>2548507.16</v>
          </cell>
        </row>
        <row r="17">
          <cell r="B17">
            <v>85787816</v>
          </cell>
          <cell r="C17">
            <v>9236397</v>
          </cell>
          <cell r="F17">
            <v>83927318.05</v>
          </cell>
          <cell r="G17">
            <v>7162423.359999999</v>
          </cell>
          <cell r="H17">
            <v>77.54564209398967</v>
          </cell>
          <cell r="I17">
            <v>-2073973.6400000006</v>
          </cell>
          <cell r="J17">
            <v>97.83127950244122</v>
          </cell>
          <cell r="K17">
            <v>-1860497.950000003</v>
          </cell>
        </row>
        <row r="18">
          <cell r="B18">
            <v>8193575</v>
          </cell>
          <cell r="C18">
            <v>881843</v>
          </cell>
          <cell r="F18">
            <v>8092913.99</v>
          </cell>
          <cell r="G18">
            <v>580541.7000000002</v>
          </cell>
          <cell r="H18">
            <v>65.83277295391585</v>
          </cell>
          <cell r="I18">
            <v>-301301.2999999998</v>
          </cell>
          <cell r="J18">
            <v>98.77146410449652</v>
          </cell>
          <cell r="K18">
            <v>-100661.00999999978</v>
          </cell>
        </row>
        <row r="19">
          <cell r="B19">
            <v>17692598</v>
          </cell>
          <cell r="C19">
            <v>1281128</v>
          </cell>
          <cell r="F19">
            <v>19476327.84</v>
          </cell>
          <cell r="G19">
            <v>1524124.419999998</v>
          </cell>
          <cell r="H19">
            <v>118.9673803086029</v>
          </cell>
          <cell r="I19">
            <v>242996.41999999806</v>
          </cell>
          <cell r="J19">
            <v>110.08178584060973</v>
          </cell>
          <cell r="K19">
            <v>1783729.8399999999</v>
          </cell>
        </row>
        <row r="20">
          <cell r="B20">
            <v>42592716</v>
          </cell>
          <cell r="C20">
            <v>4543957</v>
          </cell>
          <cell r="F20">
            <v>41885807.75</v>
          </cell>
          <cell r="G20">
            <v>3078309.950000003</v>
          </cell>
          <cell r="H20">
            <v>67.7451382132358</v>
          </cell>
          <cell r="I20">
            <v>-1465647.049999997</v>
          </cell>
          <cell r="J20">
            <v>98.34030717834477</v>
          </cell>
          <cell r="K20">
            <v>-706908.25</v>
          </cell>
        </row>
        <row r="21">
          <cell r="B21">
            <v>27159854</v>
          </cell>
          <cell r="C21">
            <v>2275457</v>
          </cell>
          <cell r="F21">
            <v>28856275.84</v>
          </cell>
          <cell r="G21">
            <v>2153167.9400000013</v>
          </cell>
          <cell r="H21">
            <v>94.62573628066806</v>
          </cell>
          <cell r="I21">
            <v>-122289.05999999866</v>
          </cell>
          <cell r="J21">
            <v>106.24606391477656</v>
          </cell>
          <cell r="K21">
            <v>1696421.8399999999</v>
          </cell>
        </row>
        <row r="22">
          <cell r="B22">
            <v>38398876</v>
          </cell>
          <cell r="C22">
            <v>3228146</v>
          </cell>
          <cell r="F22">
            <v>40997079.09</v>
          </cell>
          <cell r="G22">
            <v>2645690.6000000015</v>
          </cell>
          <cell r="H22">
            <v>81.95696848903368</v>
          </cell>
          <cell r="I22">
            <v>-582455.3999999985</v>
          </cell>
          <cell r="J22">
            <v>106.76635193696818</v>
          </cell>
          <cell r="K22">
            <v>2598203.0900000036</v>
          </cell>
        </row>
        <row r="23">
          <cell r="B23">
            <v>20722150</v>
          </cell>
          <cell r="C23">
            <v>2097425</v>
          </cell>
          <cell r="F23">
            <v>20895333.91</v>
          </cell>
          <cell r="G23">
            <v>1882958.4499999993</v>
          </cell>
          <cell r="H23">
            <v>89.77476906206417</v>
          </cell>
          <cell r="I23">
            <v>-214466.55000000075</v>
          </cell>
          <cell r="J23">
            <v>100.83574296103446</v>
          </cell>
          <cell r="K23">
            <v>173183.91000000015</v>
          </cell>
        </row>
        <row r="24">
          <cell r="B24">
            <v>21614844</v>
          </cell>
          <cell r="C24">
            <v>2223102</v>
          </cell>
          <cell r="F24">
            <v>24923970.52</v>
          </cell>
          <cell r="G24">
            <v>1941687.8999999985</v>
          </cell>
          <cell r="H24">
            <v>87.3413770488263</v>
          </cell>
          <cell r="I24">
            <v>-281414.1000000015</v>
          </cell>
          <cell r="J24">
            <v>115.30950915028579</v>
          </cell>
          <cell r="K24">
            <v>3309126.5199999996</v>
          </cell>
        </row>
        <row r="25">
          <cell r="B25">
            <v>28436400</v>
          </cell>
          <cell r="C25">
            <v>1487974</v>
          </cell>
          <cell r="F25">
            <v>30493152.47</v>
          </cell>
          <cell r="G25">
            <v>2090686.419999998</v>
          </cell>
          <cell r="H25">
            <v>140.50557469418135</v>
          </cell>
          <cell r="I25">
            <v>602712.4199999981</v>
          </cell>
          <cell r="J25">
            <v>107.23281593309983</v>
          </cell>
          <cell r="K25">
            <v>2056752.4699999988</v>
          </cell>
        </row>
        <row r="26">
          <cell r="B26">
            <v>18893390</v>
          </cell>
          <cell r="C26">
            <v>1879885</v>
          </cell>
          <cell r="F26">
            <v>20387322.49</v>
          </cell>
          <cell r="G26">
            <v>2028613.7199999988</v>
          </cell>
          <cell r="H26">
            <v>107.91158608106342</v>
          </cell>
          <cell r="I26">
            <v>148728.7199999988</v>
          </cell>
          <cell r="J26">
            <v>107.90717012669508</v>
          </cell>
          <cell r="K26">
            <v>1493932.4899999984</v>
          </cell>
        </row>
        <row r="27">
          <cell r="B27">
            <v>15698205</v>
          </cell>
          <cell r="C27">
            <v>1521886</v>
          </cell>
          <cell r="F27">
            <v>16320048.31</v>
          </cell>
          <cell r="G27">
            <v>1393837.9800000004</v>
          </cell>
          <cell r="H27">
            <v>91.58622787777799</v>
          </cell>
          <cell r="I27">
            <v>-128048.01999999955</v>
          </cell>
          <cell r="J27">
            <v>103.96123830718224</v>
          </cell>
          <cell r="K27">
            <v>621843.3100000005</v>
          </cell>
        </row>
        <row r="28">
          <cell r="B28">
            <v>30904804</v>
          </cell>
          <cell r="C28">
            <v>3243904</v>
          </cell>
          <cell r="F28">
            <v>29572995.68</v>
          </cell>
          <cell r="G28">
            <v>2274106.3200000003</v>
          </cell>
          <cell r="H28">
            <v>70.10399567928029</v>
          </cell>
          <cell r="I28">
            <v>-969797.6799999997</v>
          </cell>
          <cell r="J28">
            <v>95.69061068952257</v>
          </cell>
          <cell r="K28">
            <v>-1331808.3200000003</v>
          </cell>
        </row>
        <row r="29">
          <cell r="B29">
            <v>55091395</v>
          </cell>
          <cell r="C29">
            <v>4887933</v>
          </cell>
          <cell r="F29">
            <v>58307899.58</v>
          </cell>
          <cell r="G29">
            <v>4952603.25</v>
          </cell>
          <cell r="H29">
            <v>101.32305925633595</v>
          </cell>
          <cell r="I29">
            <v>64670.25</v>
          </cell>
          <cell r="J29">
            <v>105.83848817043024</v>
          </cell>
          <cell r="K29">
            <v>3216504.579999998</v>
          </cell>
        </row>
        <row r="30">
          <cell r="B30">
            <v>23871189</v>
          </cell>
          <cell r="C30">
            <v>2608848</v>
          </cell>
          <cell r="F30">
            <v>24082281.05</v>
          </cell>
          <cell r="G30">
            <v>1769831.5300000012</v>
          </cell>
          <cell r="H30">
            <v>67.8395801518525</v>
          </cell>
          <cell r="I30">
            <v>-839016.4699999988</v>
          </cell>
          <cell r="J30">
            <v>100.88429633731273</v>
          </cell>
          <cell r="K30">
            <v>211092.05000000075</v>
          </cell>
        </row>
        <row r="31">
          <cell r="B31">
            <v>26600483</v>
          </cell>
          <cell r="C31">
            <v>2391980</v>
          </cell>
          <cell r="F31">
            <v>27735277.61</v>
          </cell>
          <cell r="G31">
            <v>2500462.3900000006</v>
          </cell>
          <cell r="H31">
            <v>104.53525489343558</v>
          </cell>
          <cell r="I31">
            <v>108482.3900000006</v>
          </cell>
          <cell r="J31">
            <v>104.26606768756793</v>
          </cell>
          <cell r="K31">
            <v>1134794.6099999994</v>
          </cell>
        </row>
        <row r="32">
          <cell r="B32">
            <v>8356731</v>
          </cell>
          <cell r="C32">
            <v>687697</v>
          </cell>
          <cell r="F32">
            <v>9702468.65</v>
          </cell>
          <cell r="G32">
            <v>718015.8200000003</v>
          </cell>
          <cell r="H32">
            <v>104.40874687544081</v>
          </cell>
          <cell r="I32">
            <v>30318.820000000298</v>
          </cell>
          <cell r="J32">
            <v>116.10363729549272</v>
          </cell>
          <cell r="K32">
            <v>1345737.6500000004</v>
          </cell>
        </row>
        <row r="33">
          <cell r="B33">
            <v>20689524</v>
          </cell>
          <cell r="C33">
            <v>886521</v>
          </cell>
          <cell r="F33">
            <v>23078825.26</v>
          </cell>
          <cell r="G33">
            <v>1701094.4200000018</v>
          </cell>
          <cell r="H33">
            <v>191.88427798100685</v>
          </cell>
          <cell r="I33">
            <v>814573.4200000018</v>
          </cell>
          <cell r="J33">
            <v>111.54836263995247</v>
          </cell>
          <cell r="K33">
            <v>2389301.2600000016</v>
          </cell>
        </row>
        <row r="34">
          <cell r="B34">
            <v>16562735</v>
          </cell>
          <cell r="C34">
            <v>1462859</v>
          </cell>
          <cell r="F34">
            <v>18240502.83</v>
          </cell>
          <cell r="G34">
            <v>1465852.7299999986</v>
          </cell>
          <cell r="H34">
            <v>100.20464925191004</v>
          </cell>
          <cell r="I34">
            <v>2993.7299999985844</v>
          </cell>
          <cell r="J34">
            <v>110.1297752454531</v>
          </cell>
          <cell r="K34">
            <v>1677767.8299999982</v>
          </cell>
        </row>
        <row r="35">
          <cell r="B35">
            <v>37805686</v>
          </cell>
          <cell r="C35">
            <v>5257677</v>
          </cell>
          <cell r="F35">
            <v>36209727.89</v>
          </cell>
          <cell r="G35">
            <v>2422170.6199999973</v>
          </cell>
          <cell r="H35">
            <v>46.069216880382676</v>
          </cell>
          <cell r="I35">
            <v>-2835506.3800000027</v>
          </cell>
          <cell r="J35">
            <v>95.77852360621098</v>
          </cell>
          <cell r="K35">
            <v>-1595958.1099999994</v>
          </cell>
        </row>
        <row r="36">
          <cell r="B36">
            <v>3667843988</v>
          </cell>
          <cell r="C36">
            <v>341938110</v>
          </cell>
          <cell r="F36">
            <v>3564101409.5299997</v>
          </cell>
          <cell r="G36">
            <v>273964868.97999996</v>
          </cell>
          <cell r="H36">
            <v>80.12118595964631</v>
          </cell>
          <cell r="I36">
            <v>-67973241.02000004</v>
          </cell>
          <cell r="J36">
            <v>97.17156512628638</v>
          </cell>
          <cell r="K36">
            <v>-103742578.46999997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27.12.2012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27.12.2012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841974543.42</v>
      </c>
      <c r="E10" s="31">
        <f>'[5]вспомогат'!G10</f>
        <v>62913055.2299999</v>
      </c>
      <c r="F10" s="32">
        <f>'[5]вспомогат'!H10</f>
        <v>81.9857109012242</v>
      </c>
      <c r="G10" s="33">
        <f>'[5]вспомогат'!I10</f>
        <v>-13823554.7700001</v>
      </c>
      <c r="H10" s="34">
        <f>'[5]вспомогат'!J10</f>
        <v>98.20896693873628</v>
      </c>
      <c r="I10" s="35">
        <f>'[5]вспомогат'!K10</f>
        <v>-15355056.580000043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1608403724.4</v>
      </c>
      <c r="E12" s="36">
        <f>'[5]вспомогат'!G11</f>
        <v>119440597.68000007</v>
      </c>
      <c r="F12" s="37">
        <f>'[5]вспомогат'!H11</f>
        <v>73.56302015828538</v>
      </c>
      <c r="G12" s="33">
        <f>'[5]вспомогат'!I11</f>
        <v>-42924402.31999993</v>
      </c>
      <c r="H12" s="34">
        <f>'[5]вспомогат'!J11</f>
        <v>94.48547884799652</v>
      </c>
      <c r="I12" s="35">
        <f>'[5]вспомогат'!K11</f>
        <v>-93872375.5999999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125379266.74</v>
      </c>
      <c r="E13" s="36">
        <f>'[5]вспомогат'!G12</f>
        <v>9570666.599999994</v>
      </c>
      <c r="F13" s="37">
        <f>'[5]вспомогат'!H12</f>
        <v>71.98348060338257</v>
      </c>
      <c r="G13" s="33">
        <f>'[5]вспомогат'!I12</f>
        <v>-3724976.400000006</v>
      </c>
      <c r="H13" s="34">
        <f>'[5]вспомогат'!J12</f>
        <v>91.91790943698719</v>
      </c>
      <c r="I13" s="35">
        <f>'[5]вспомогат'!K12</f>
        <v>-11024256.260000005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236007870.16</v>
      </c>
      <c r="E14" s="36">
        <f>'[5]вспомогат'!G13</f>
        <v>22051295.180000007</v>
      </c>
      <c r="F14" s="37">
        <f>'[5]вспомогат'!H13</f>
        <v>114.10161474054536</v>
      </c>
      <c r="G14" s="33">
        <f>'[5]вспомогат'!I13</f>
        <v>2725280.180000007</v>
      </c>
      <c r="H14" s="34">
        <f>'[5]вспомогат'!J13</f>
        <v>101.24199805642438</v>
      </c>
      <c r="I14" s="35">
        <f>'[5]вспомогат'!K13</f>
        <v>2895254.1599999964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138884560.31</v>
      </c>
      <c r="E15" s="36">
        <f>'[5]вспомогат'!G14</f>
        <v>11066987.510000005</v>
      </c>
      <c r="F15" s="37">
        <f>'[5]вспомогат'!H14</f>
        <v>78.514887906693</v>
      </c>
      <c r="G15" s="33">
        <f>'[5]вспомогат'!I14</f>
        <v>-3028412.4899999946</v>
      </c>
      <c r="H15" s="34">
        <f>'[5]вспомогат'!J14</f>
        <v>97.41738789266763</v>
      </c>
      <c r="I15" s="35">
        <f>'[5]вспомогат'!K14</f>
        <v>-3681939.6899999976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23203330.53</v>
      </c>
      <c r="E16" s="36">
        <f>'[5]вспомогат'!G15</f>
        <v>1749727.9700000025</v>
      </c>
      <c r="F16" s="37">
        <f>'[5]вспомогат'!H15</f>
        <v>60.3391300089696</v>
      </c>
      <c r="G16" s="33">
        <f>'[5]вспомогат'!I15</f>
        <v>-1150095.0299999975</v>
      </c>
      <c r="H16" s="34">
        <f>'[5]вспомогат'!J15</f>
        <v>87.33365901854069</v>
      </c>
      <c r="I16" s="35">
        <f>'[5]вспомогат'!K15</f>
        <v>-3365269.469999999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2131878752.14</v>
      </c>
      <c r="E17" s="40">
        <f>SUM(E12:E16)</f>
        <v>163879274.9400001</v>
      </c>
      <c r="F17" s="41">
        <f>E17/C17*100</f>
        <v>77.30815207739387</v>
      </c>
      <c r="G17" s="40">
        <f>SUM(G12:G16)</f>
        <v>-48102606.05999993</v>
      </c>
      <c r="H17" s="42">
        <f>D17/B17*100</f>
        <v>95.13377408708565</v>
      </c>
      <c r="I17" s="40">
        <f>SUM(I12:I16)</f>
        <v>-109048586.85999991</v>
      </c>
    </row>
    <row r="18" spans="1:9" ht="20.25" customHeight="1">
      <c r="A18" s="30" t="s">
        <v>18</v>
      </c>
      <c r="B18" s="43">
        <f>'[5]вспомогат'!B16</f>
        <v>24514078</v>
      </c>
      <c r="C18" s="44">
        <f>'[5]вспомогат'!C16</f>
        <v>1135000</v>
      </c>
      <c r="D18" s="43">
        <f>'[5]вспомогат'!F16</f>
        <v>27062585.16</v>
      </c>
      <c r="E18" s="44">
        <f>'[5]вспомогат'!G16</f>
        <v>2886359.289999999</v>
      </c>
      <c r="F18" s="45">
        <f>'[5]вспомогат'!H16</f>
        <v>254.3047832599118</v>
      </c>
      <c r="G18" s="46">
        <f>'[5]вспомогат'!I16</f>
        <v>1751359.289999999</v>
      </c>
      <c r="H18" s="47">
        <f>'[5]вспомогат'!J16</f>
        <v>110.39609631657368</v>
      </c>
      <c r="I18" s="48">
        <f>'[5]вспомогат'!K16</f>
        <v>2548507.16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83927318.05</v>
      </c>
      <c r="E19" s="36">
        <f>'[5]вспомогат'!G17</f>
        <v>7162423.359999999</v>
      </c>
      <c r="F19" s="37">
        <f>'[5]вспомогат'!H17</f>
        <v>77.54564209398967</v>
      </c>
      <c r="G19" s="33">
        <f>'[5]вспомогат'!I17</f>
        <v>-2073973.6400000006</v>
      </c>
      <c r="H19" s="34">
        <f>'[5]вспомогат'!J17</f>
        <v>97.83127950244122</v>
      </c>
      <c r="I19" s="35">
        <f>'[5]вспомогат'!K17</f>
        <v>-1860497.950000003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8092913.99</v>
      </c>
      <c r="E20" s="36">
        <f>'[5]вспомогат'!G18</f>
        <v>580541.7000000002</v>
      </c>
      <c r="F20" s="37">
        <f>'[5]вспомогат'!H18</f>
        <v>65.83277295391585</v>
      </c>
      <c r="G20" s="33">
        <f>'[5]вспомогат'!I18</f>
        <v>-301301.2999999998</v>
      </c>
      <c r="H20" s="34">
        <f>'[5]вспомогат'!J18</f>
        <v>98.77146410449652</v>
      </c>
      <c r="I20" s="35">
        <f>'[5]вспомогат'!K18</f>
        <v>-100661.00999999978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19476327.84</v>
      </c>
      <c r="E21" s="36">
        <f>'[5]вспомогат'!G19</f>
        <v>1524124.419999998</v>
      </c>
      <c r="F21" s="37">
        <f>'[5]вспомогат'!H19</f>
        <v>118.9673803086029</v>
      </c>
      <c r="G21" s="33">
        <f>'[5]вспомогат'!I19</f>
        <v>242996.41999999806</v>
      </c>
      <c r="H21" s="34">
        <f>'[5]вспомогат'!J19</f>
        <v>110.08178584060973</v>
      </c>
      <c r="I21" s="35">
        <f>'[5]вспомогат'!K19</f>
        <v>1783729.8399999999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41885807.75</v>
      </c>
      <c r="E22" s="36">
        <f>'[5]вспомогат'!G20</f>
        <v>3078309.950000003</v>
      </c>
      <c r="F22" s="37">
        <f>'[5]вспомогат'!H20</f>
        <v>67.7451382132358</v>
      </c>
      <c r="G22" s="33">
        <f>'[5]вспомогат'!I20</f>
        <v>-1465647.049999997</v>
      </c>
      <c r="H22" s="34">
        <f>'[5]вспомогат'!J20</f>
        <v>98.34030717834477</v>
      </c>
      <c r="I22" s="35">
        <f>'[5]вспомогат'!K20</f>
        <v>-706908.25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28856275.84</v>
      </c>
      <c r="E23" s="36">
        <f>'[5]вспомогат'!G21</f>
        <v>2153167.9400000013</v>
      </c>
      <c r="F23" s="37">
        <f>'[5]вспомогат'!H21</f>
        <v>94.62573628066806</v>
      </c>
      <c r="G23" s="33">
        <f>'[5]вспомогат'!I21</f>
        <v>-122289.05999999866</v>
      </c>
      <c r="H23" s="34">
        <f>'[5]вспомогат'!J21</f>
        <v>106.24606391477656</v>
      </c>
      <c r="I23" s="35">
        <f>'[5]вспомогат'!K21</f>
        <v>1696421.8399999999</v>
      </c>
    </row>
    <row r="24" spans="1:9" ht="12.75">
      <c r="A24" s="30" t="s">
        <v>24</v>
      </c>
      <c r="B24" s="31">
        <f>'[5]вспомогат'!B22</f>
        <v>38398876</v>
      </c>
      <c r="C24" s="36">
        <f>'[5]вспомогат'!C22</f>
        <v>3228146</v>
      </c>
      <c r="D24" s="31">
        <f>'[5]вспомогат'!F22</f>
        <v>40997079.09</v>
      </c>
      <c r="E24" s="36">
        <f>'[5]вспомогат'!G22</f>
        <v>2645690.6000000015</v>
      </c>
      <c r="F24" s="37">
        <f>'[5]вспомогат'!H22</f>
        <v>81.95696848903368</v>
      </c>
      <c r="G24" s="33">
        <f>'[5]вспомогат'!I22</f>
        <v>-582455.3999999985</v>
      </c>
      <c r="H24" s="34">
        <f>'[5]вспомогат'!J22</f>
        <v>106.76635193696818</v>
      </c>
      <c r="I24" s="35">
        <f>'[5]вспомогат'!K22</f>
        <v>2598203.0900000036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20895333.91</v>
      </c>
      <c r="E25" s="36">
        <f>'[5]вспомогат'!G23</f>
        <v>1882958.4499999993</v>
      </c>
      <c r="F25" s="37">
        <f>'[5]вспомогат'!H23</f>
        <v>89.77476906206417</v>
      </c>
      <c r="G25" s="33">
        <f>'[5]вспомогат'!I23</f>
        <v>-214466.55000000075</v>
      </c>
      <c r="H25" s="34">
        <f>'[5]вспомогат'!J23</f>
        <v>100.83574296103446</v>
      </c>
      <c r="I25" s="35">
        <f>'[5]вспомогат'!K23</f>
        <v>173183.91000000015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24923970.52</v>
      </c>
      <c r="E26" s="36">
        <f>'[5]вспомогат'!G24</f>
        <v>1941687.8999999985</v>
      </c>
      <c r="F26" s="37">
        <f>'[5]вспомогат'!H24</f>
        <v>87.3413770488263</v>
      </c>
      <c r="G26" s="33">
        <f>'[5]вспомогат'!I24</f>
        <v>-281414.1000000015</v>
      </c>
      <c r="H26" s="34">
        <f>'[5]вспомогат'!J24</f>
        <v>115.30950915028579</v>
      </c>
      <c r="I26" s="35">
        <f>'[5]вспомогат'!K24</f>
        <v>3309126.5199999996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30493152.47</v>
      </c>
      <c r="E27" s="36">
        <f>'[5]вспомогат'!G25</f>
        <v>2090686.419999998</v>
      </c>
      <c r="F27" s="37">
        <f>'[5]вспомогат'!H25</f>
        <v>140.50557469418135</v>
      </c>
      <c r="G27" s="33">
        <f>'[5]вспомогат'!I25</f>
        <v>602712.4199999981</v>
      </c>
      <c r="H27" s="34">
        <f>'[5]вспомогат'!J25</f>
        <v>107.23281593309983</v>
      </c>
      <c r="I27" s="35">
        <f>'[5]вспомогат'!K25</f>
        <v>2056752.4699999988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20387322.49</v>
      </c>
      <c r="E28" s="36">
        <f>'[5]вспомогат'!G26</f>
        <v>2028613.7199999988</v>
      </c>
      <c r="F28" s="37">
        <f>'[5]вспомогат'!H26</f>
        <v>107.91158608106342</v>
      </c>
      <c r="G28" s="33">
        <f>'[5]вспомогат'!I26</f>
        <v>148728.7199999988</v>
      </c>
      <c r="H28" s="34">
        <f>'[5]вспомогат'!J26</f>
        <v>107.90717012669508</v>
      </c>
      <c r="I28" s="35">
        <f>'[5]вспомогат'!K26</f>
        <v>1493932.4899999984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16320048.31</v>
      </c>
      <c r="E29" s="36">
        <f>'[5]вспомогат'!G27</f>
        <v>1393837.9800000004</v>
      </c>
      <c r="F29" s="37">
        <f>'[5]вспомогат'!H27</f>
        <v>91.58622787777799</v>
      </c>
      <c r="G29" s="33">
        <f>'[5]вспомогат'!I27</f>
        <v>-128048.01999999955</v>
      </c>
      <c r="H29" s="34">
        <f>'[5]вспомогат'!J27</f>
        <v>103.96123830718224</v>
      </c>
      <c r="I29" s="35">
        <f>'[5]вспомогат'!K27</f>
        <v>621843.3100000005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29572995.68</v>
      </c>
      <c r="E30" s="36">
        <f>'[5]вспомогат'!G28</f>
        <v>2274106.3200000003</v>
      </c>
      <c r="F30" s="37">
        <f>'[5]вспомогат'!H28</f>
        <v>70.10399567928029</v>
      </c>
      <c r="G30" s="33">
        <f>'[5]вспомогат'!I28</f>
        <v>-969797.6799999997</v>
      </c>
      <c r="H30" s="34">
        <f>'[5]вспомогат'!J28</f>
        <v>95.69061068952257</v>
      </c>
      <c r="I30" s="35">
        <f>'[5]вспомогат'!K28</f>
        <v>-1331808.3200000003</v>
      </c>
    </row>
    <row r="31" spans="1:9" ht="12.75">
      <c r="A31" s="30" t="s">
        <v>31</v>
      </c>
      <c r="B31" s="31">
        <f>'[5]вспомогат'!B29</f>
        <v>55091395</v>
      </c>
      <c r="C31" s="36">
        <f>'[5]вспомогат'!C29</f>
        <v>4887933</v>
      </c>
      <c r="D31" s="31">
        <f>'[5]вспомогат'!F29</f>
        <v>58307899.58</v>
      </c>
      <c r="E31" s="36">
        <f>'[5]вспомогат'!G29</f>
        <v>4952603.25</v>
      </c>
      <c r="F31" s="37">
        <f>'[5]вспомогат'!H29</f>
        <v>101.32305925633595</v>
      </c>
      <c r="G31" s="33">
        <f>'[5]вспомогат'!I29</f>
        <v>64670.25</v>
      </c>
      <c r="H31" s="34">
        <f>'[5]вспомогат'!J29</f>
        <v>105.83848817043024</v>
      </c>
      <c r="I31" s="35">
        <f>'[5]вспомогат'!K29</f>
        <v>3216504.579999998</v>
      </c>
    </row>
    <row r="32" spans="1:9" ht="12.75">
      <c r="A32" s="30" t="s">
        <v>32</v>
      </c>
      <c r="B32" s="31">
        <f>'[5]вспомогат'!B30</f>
        <v>23871189</v>
      </c>
      <c r="C32" s="36">
        <f>'[5]вспомогат'!C30</f>
        <v>2608848</v>
      </c>
      <c r="D32" s="31">
        <f>'[5]вспомогат'!F30</f>
        <v>24082281.05</v>
      </c>
      <c r="E32" s="36">
        <f>'[5]вспомогат'!G30</f>
        <v>1769831.5300000012</v>
      </c>
      <c r="F32" s="37">
        <f>'[5]вспомогат'!H30</f>
        <v>67.8395801518525</v>
      </c>
      <c r="G32" s="33">
        <f>'[5]вспомогат'!I30</f>
        <v>-839016.4699999988</v>
      </c>
      <c r="H32" s="34">
        <f>'[5]вспомогат'!J30</f>
        <v>100.88429633731273</v>
      </c>
      <c r="I32" s="35">
        <f>'[5]вспомогат'!K30</f>
        <v>211092.05000000075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27735277.61</v>
      </c>
      <c r="E33" s="36">
        <f>'[5]вспомогат'!G31</f>
        <v>2500462.3900000006</v>
      </c>
      <c r="F33" s="37">
        <f>'[5]вспомогат'!H31</f>
        <v>104.53525489343558</v>
      </c>
      <c r="G33" s="33">
        <f>'[5]вспомогат'!I31</f>
        <v>108482.3900000006</v>
      </c>
      <c r="H33" s="34">
        <f>'[5]вспомогат'!J31</f>
        <v>104.26606768756793</v>
      </c>
      <c r="I33" s="35">
        <f>'[5]вспомогат'!K31</f>
        <v>1134794.6099999994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9702468.65</v>
      </c>
      <c r="E34" s="36">
        <f>'[5]вспомогат'!G32</f>
        <v>718015.8200000003</v>
      </c>
      <c r="F34" s="37">
        <f>'[5]вспомогат'!H32</f>
        <v>104.40874687544081</v>
      </c>
      <c r="G34" s="33">
        <f>'[5]вспомогат'!I32</f>
        <v>30318.820000000298</v>
      </c>
      <c r="H34" s="34">
        <f>'[5]вспомогат'!J32</f>
        <v>116.10363729549272</v>
      </c>
      <c r="I34" s="35">
        <f>'[5]вспомогат'!K32</f>
        <v>1345737.6500000004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23078825.26</v>
      </c>
      <c r="E35" s="36">
        <f>'[5]вспомогат'!G33</f>
        <v>1701094.4200000018</v>
      </c>
      <c r="F35" s="37">
        <f>'[5]вспомогат'!H33</f>
        <v>191.88427798100685</v>
      </c>
      <c r="G35" s="33">
        <f>'[5]вспомогат'!I33</f>
        <v>814573.4200000018</v>
      </c>
      <c r="H35" s="34">
        <f>'[5]вспомогат'!J33</f>
        <v>111.54836263995247</v>
      </c>
      <c r="I35" s="35">
        <f>'[5]вспомогат'!K33</f>
        <v>2389301.2600000016</v>
      </c>
    </row>
    <row r="36" spans="1:9" ht="12.75">
      <c r="A36" s="30" t="s">
        <v>36</v>
      </c>
      <c r="B36" s="31">
        <f>'[5]вспомогат'!B34</f>
        <v>16562735</v>
      </c>
      <c r="C36" s="36">
        <f>'[5]вспомогат'!C34</f>
        <v>1462859</v>
      </c>
      <c r="D36" s="31">
        <f>'[5]вспомогат'!F34</f>
        <v>18240502.83</v>
      </c>
      <c r="E36" s="36">
        <f>'[5]вспомогат'!G34</f>
        <v>1465852.7299999986</v>
      </c>
      <c r="F36" s="37">
        <f>'[5]вспомогат'!H34</f>
        <v>100.20464925191004</v>
      </c>
      <c r="G36" s="33">
        <f>'[5]вспомогат'!I34</f>
        <v>2993.7299999985844</v>
      </c>
      <c r="H36" s="34">
        <f>'[5]вспомогат'!J34</f>
        <v>110.1297752454531</v>
      </c>
      <c r="I36" s="35">
        <f>'[5]вспомогат'!K34</f>
        <v>1677767.8299999982</v>
      </c>
    </row>
    <row r="37" spans="1:9" ht="12.75">
      <c r="A37" s="30" t="s">
        <v>37</v>
      </c>
      <c r="B37" s="31">
        <f>'[5]вспомогат'!B35</f>
        <v>37805686</v>
      </c>
      <c r="C37" s="36">
        <f>'[5]вспомогат'!C35</f>
        <v>5257677</v>
      </c>
      <c r="D37" s="31">
        <f>'[5]вспомогат'!F35</f>
        <v>36209727.89</v>
      </c>
      <c r="E37" s="36">
        <f>'[5]вспомогат'!G35</f>
        <v>2422170.6199999973</v>
      </c>
      <c r="F37" s="37">
        <f>'[5]вспомогат'!H35</f>
        <v>46.069216880382676</v>
      </c>
      <c r="G37" s="33">
        <f>'[5]вспомогат'!I35</f>
        <v>-2835506.3800000027</v>
      </c>
      <c r="H37" s="34">
        <f>'[5]вспомогат'!J35</f>
        <v>95.77852360621098</v>
      </c>
      <c r="I37" s="35">
        <f>'[5]вспомогат'!K35</f>
        <v>-1595958.1099999994</v>
      </c>
    </row>
    <row r="38" spans="1:9" ht="18.75" customHeight="1">
      <c r="A38" s="49" t="s">
        <v>38</v>
      </c>
      <c r="B38" s="40">
        <f>SUM(B18:B37)</f>
        <v>569587049</v>
      </c>
      <c r="C38" s="40">
        <f>SUM(C18:C37)</f>
        <v>53219619</v>
      </c>
      <c r="D38" s="40">
        <f>SUM(D18:D37)</f>
        <v>590248113.97</v>
      </c>
      <c r="E38" s="40">
        <f>SUM(E18:E37)</f>
        <v>47172538.809999995</v>
      </c>
      <c r="F38" s="41">
        <f>E38/C38*100</f>
        <v>88.63749815645993</v>
      </c>
      <c r="G38" s="40">
        <f>SUM(G18:G37)</f>
        <v>-6047080.190000002</v>
      </c>
      <c r="H38" s="42">
        <f>D38/B38*100</f>
        <v>103.62737618530369</v>
      </c>
      <c r="I38" s="40">
        <f>SUM(I18:I37)</f>
        <v>20661064.969999995</v>
      </c>
    </row>
    <row r="39" spans="1:9" ht="20.25" customHeight="1">
      <c r="A39" s="50" t="s">
        <v>39</v>
      </c>
      <c r="B39" s="51">
        <f>'[5]вспомогат'!B36</f>
        <v>3667843988</v>
      </c>
      <c r="C39" s="51">
        <f>'[5]вспомогат'!C36</f>
        <v>341938110</v>
      </c>
      <c r="D39" s="51">
        <f>'[5]вспомогат'!F36</f>
        <v>3564101409.5299997</v>
      </c>
      <c r="E39" s="51">
        <f>'[5]вспомогат'!G36</f>
        <v>273964868.97999996</v>
      </c>
      <c r="F39" s="52">
        <f>'[5]вспомогат'!H36</f>
        <v>80.12118595964631</v>
      </c>
      <c r="G39" s="51">
        <f>'[5]вспомогат'!I36</f>
        <v>-67973241.02000004</v>
      </c>
      <c r="H39" s="52">
        <f>'[5]вспомогат'!J36</f>
        <v>97.17156512628638</v>
      </c>
      <c r="I39" s="51">
        <f>'[5]вспомогат'!K36</f>
        <v>-103742578.46999997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2012-12-28T09:16:33Z</dcterms:created>
  <dcterms:modified xsi:type="dcterms:W3CDTF">2012-12-28T09:17:00Z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