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<sst xmlns="http://schemas.openxmlformats.org/spreadsheetml/2006/main" count="43" uniqueCount="40">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</sst>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812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28.12.2012</v>
          </cell>
        </row>
        <row r="6">
          <cell r="F6" t="str">
            <v>Фактично надійшло на 28.12.2012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857329600</v>
          </cell>
          <cell r="C10">
            <v>76736610</v>
          </cell>
          <cell r="F10">
            <v>849843571.02</v>
          </cell>
          <cell r="G10">
            <v>70782082.82999992</v>
          </cell>
          <cell r="H10">
            <v>92.24030463425466</v>
          </cell>
          <cell r="I10">
            <v>-5954527.170000076</v>
          </cell>
          <cell r="J10">
            <v>99.12682018910813</v>
          </cell>
          <cell r="K10">
            <v>-7486028.980000019</v>
          </cell>
        </row>
        <row r="11">
          <cell r="B11">
            <v>1702276100</v>
          </cell>
          <cell r="C11">
            <v>162365000</v>
          </cell>
          <cell r="F11">
            <v>1634048039.01</v>
          </cell>
          <cell r="G11">
            <v>145084912.28999996</v>
          </cell>
          <cell r="H11">
            <v>89.35725820835769</v>
          </cell>
          <cell r="I11">
            <v>-17280087.71000004</v>
          </cell>
          <cell r="J11">
            <v>95.99195095378475</v>
          </cell>
          <cell r="K11">
            <v>-68228060.99000001</v>
          </cell>
        </row>
        <row r="12">
          <cell r="B12">
            <v>136403523</v>
          </cell>
          <cell r="C12">
            <v>13295643</v>
          </cell>
          <cell r="F12">
            <v>127488802.82</v>
          </cell>
          <cell r="G12">
            <v>11680202.679999992</v>
          </cell>
          <cell r="H12">
            <v>87.84985186500565</v>
          </cell>
          <cell r="I12">
            <v>-1615440.3200000077</v>
          </cell>
          <cell r="J12">
            <v>93.46445019605541</v>
          </cell>
          <cell r="K12">
            <v>-8914720.180000007</v>
          </cell>
        </row>
        <row r="13">
          <cell r="B13">
            <v>233112616</v>
          </cell>
          <cell r="C13">
            <v>19326015</v>
          </cell>
          <cell r="F13">
            <v>236674832.49</v>
          </cell>
          <cell r="G13">
            <v>22718257.51000002</v>
          </cell>
          <cell r="H13">
            <v>117.55272626043197</v>
          </cell>
          <cell r="I13">
            <v>3392242.5100000203</v>
          </cell>
          <cell r="J13">
            <v>101.5281096969887</v>
          </cell>
          <cell r="K13">
            <v>3562216.4900000095</v>
          </cell>
        </row>
        <row r="14">
          <cell r="B14">
            <v>142566500</v>
          </cell>
          <cell r="C14">
            <v>14095400</v>
          </cell>
          <cell r="F14">
            <v>140482948.81</v>
          </cell>
          <cell r="G14">
            <v>12665376.010000005</v>
          </cell>
          <cell r="H14">
            <v>89.85467606453173</v>
          </cell>
          <cell r="I14">
            <v>-1430023.9899999946</v>
          </cell>
          <cell r="J14">
            <v>98.5385408283152</v>
          </cell>
          <cell r="K14">
            <v>-2083551.1899999976</v>
          </cell>
        </row>
        <row r="15">
          <cell r="B15">
            <v>26568600</v>
          </cell>
          <cell r="C15">
            <v>2899823</v>
          </cell>
          <cell r="F15">
            <v>23699167.47</v>
          </cell>
          <cell r="G15">
            <v>2245564.91</v>
          </cell>
          <cell r="H15">
            <v>77.43799914684448</v>
          </cell>
          <cell r="I15">
            <v>-654258.0899999999</v>
          </cell>
          <cell r="J15">
            <v>89.19991068404055</v>
          </cell>
          <cell r="K15">
            <v>-2869432.530000001</v>
          </cell>
        </row>
        <row r="16">
          <cell r="B16">
            <v>24514078</v>
          </cell>
          <cell r="C16">
            <v>1135000</v>
          </cell>
          <cell r="F16">
            <v>27489929.64</v>
          </cell>
          <cell r="G16">
            <v>3313703.7699999996</v>
          </cell>
          <cell r="H16">
            <v>291.9562792951541</v>
          </cell>
          <cell r="I16">
            <v>2178703.7699999996</v>
          </cell>
          <cell r="J16">
            <v>112.13935780085222</v>
          </cell>
          <cell r="K16">
            <v>2975851.6400000006</v>
          </cell>
        </row>
        <row r="17">
          <cell r="B17">
            <v>85642816</v>
          </cell>
          <cell r="C17">
            <v>9091397</v>
          </cell>
          <cell r="F17">
            <v>85485884.55</v>
          </cell>
          <cell r="G17">
            <v>8720989.86</v>
          </cell>
          <cell r="H17">
            <v>95.92574012552745</v>
          </cell>
          <cell r="I17">
            <v>-370407.1400000006</v>
          </cell>
          <cell r="J17">
            <v>99.81676052081238</v>
          </cell>
          <cell r="K17">
            <v>-156931.45000000298</v>
          </cell>
        </row>
        <row r="18">
          <cell r="B18">
            <v>8193575</v>
          </cell>
          <cell r="C18">
            <v>881843</v>
          </cell>
          <cell r="F18">
            <v>8340005.9</v>
          </cell>
          <cell r="G18">
            <v>827633.6100000003</v>
          </cell>
          <cell r="H18">
            <v>93.85271641323914</v>
          </cell>
          <cell r="I18">
            <v>-54209.389999999665</v>
          </cell>
          <cell r="J18">
            <v>101.78714297483089</v>
          </cell>
          <cell r="K18">
            <v>146430.90000000037</v>
          </cell>
        </row>
        <row r="19">
          <cell r="B19">
            <v>17692598</v>
          </cell>
          <cell r="C19">
            <v>1281128</v>
          </cell>
          <cell r="F19">
            <v>19596587.72</v>
          </cell>
          <cell r="G19">
            <v>1644384.299999997</v>
          </cell>
          <cell r="H19">
            <v>128.35441111270669</v>
          </cell>
          <cell r="I19">
            <v>363256.299999997</v>
          </cell>
          <cell r="J19">
            <v>110.76150444383576</v>
          </cell>
          <cell r="K19">
            <v>1903989.7199999988</v>
          </cell>
        </row>
        <row r="20">
          <cell r="B20">
            <v>42592716</v>
          </cell>
          <cell r="C20">
            <v>4543957</v>
          </cell>
          <cell r="F20">
            <v>42592710.09</v>
          </cell>
          <cell r="G20">
            <v>3785212.2900000066</v>
          </cell>
          <cell r="H20">
            <v>83.3021150948393</v>
          </cell>
          <cell r="I20">
            <v>-758744.7099999934</v>
          </cell>
          <cell r="J20">
            <v>99.99998612438804</v>
          </cell>
          <cell r="K20">
            <v>-5.909999996423721</v>
          </cell>
        </row>
        <row r="21">
          <cell r="B21">
            <v>27263854</v>
          </cell>
          <cell r="C21">
            <v>2379457</v>
          </cell>
          <cell r="F21">
            <v>29114710.98</v>
          </cell>
          <cell r="G21">
            <v>2411603.080000002</v>
          </cell>
          <cell r="H21">
            <v>101.35098385892252</v>
          </cell>
          <cell r="I21">
            <v>32146.080000001937</v>
          </cell>
          <cell r="J21">
            <v>106.78868431440398</v>
          </cell>
          <cell r="K21">
            <v>1850856.9800000004</v>
          </cell>
        </row>
        <row r="22">
          <cell r="B22">
            <v>38398876</v>
          </cell>
          <cell r="C22">
            <v>3228146</v>
          </cell>
          <cell r="F22">
            <v>41515426.64</v>
          </cell>
          <cell r="G22">
            <v>3164038.1499999985</v>
          </cell>
          <cell r="H22">
            <v>98.01409694604887</v>
          </cell>
          <cell r="I22">
            <v>-64107.85000000149</v>
          </cell>
          <cell r="J22">
            <v>108.11625486121</v>
          </cell>
          <cell r="K22">
            <v>3116550.6400000006</v>
          </cell>
        </row>
        <row r="23">
          <cell r="B23">
            <v>20722150</v>
          </cell>
          <cell r="C23">
            <v>2097425</v>
          </cell>
          <cell r="F23">
            <v>21102498.44</v>
          </cell>
          <cell r="G23">
            <v>2090122.9800000004</v>
          </cell>
          <cell r="H23">
            <v>99.65185787334472</v>
          </cell>
          <cell r="I23">
            <v>-7302.019999999553</v>
          </cell>
          <cell r="J23">
            <v>101.83546803782426</v>
          </cell>
          <cell r="K23">
            <v>380348.44000000134</v>
          </cell>
        </row>
        <row r="24">
          <cell r="B24">
            <v>21614844</v>
          </cell>
          <cell r="C24">
            <v>2223102</v>
          </cell>
          <cell r="F24">
            <v>25102603.06</v>
          </cell>
          <cell r="G24">
            <v>2120320.4399999976</v>
          </cell>
          <cell r="H24">
            <v>95.37666018023454</v>
          </cell>
          <cell r="I24">
            <v>-102781.56000000238</v>
          </cell>
          <cell r="J24">
            <v>116.13594370609381</v>
          </cell>
          <cell r="K24">
            <v>3487759.0599999987</v>
          </cell>
        </row>
        <row r="25">
          <cell r="B25">
            <v>28533100</v>
          </cell>
          <cell r="C25">
            <v>1584674</v>
          </cell>
          <cell r="F25">
            <v>31161684.41</v>
          </cell>
          <cell r="G25">
            <v>2759218.3599999994</v>
          </cell>
          <cell r="H25">
            <v>174.11898977329088</v>
          </cell>
          <cell r="I25">
            <v>1174544.3599999994</v>
          </cell>
          <cell r="J25">
            <v>109.21240387479804</v>
          </cell>
          <cell r="K25">
            <v>2628584.41</v>
          </cell>
        </row>
        <row r="26">
          <cell r="B26">
            <v>18893390</v>
          </cell>
          <cell r="C26">
            <v>1879885</v>
          </cell>
          <cell r="F26">
            <v>20608911.68</v>
          </cell>
          <cell r="G26">
            <v>2250202.91</v>
          </cell>
          <cell r="H26">
            <v>119.69896616016406</v>
          </cell>
          <cell r="I26">
            <v>370317.91000000015</v>
          </cell>
          <cell r="J26">
            <v>109.08000988705572</v>
          </cell>
          <cell r="K26">
            <v>1715521.6799999997</v>
          </cell>
        </row>
        <row r="27">
          <cell r="B27">
            <v>15698205</v>
          </cell>
          <cell r="C27">
            <v>1521886</v>
          </cell>
          <cell r="F27">
            <v>16551108.91</v>
          </cell>
          <cell r="G27">
            <v>1624898.58</v>
          </cell>
          <cell r="H27">
            <v>106.7687448337129</v>
          </cell>
          <cell r="I27">
            <v>103012.58000000007</v>
          </cell>
          <cell r="J27">
            <v>105.43313015723771</v>
          </cell>
          <cell r="K27">
            <v>852903.9100000001</v>
          </cell>
        </row>
        <row r="28">
          <cell r="B28">
            <v>31012351</v>
          </cell>
          <cell r="C28">
            <v>3351451</v>
          </cell>
          <cell r="F28">
            <v>30405875.59</v>
          </cell>
          <cell r="G28">
            <v>3106986.2300000004</v>
          </cell>
          <cell r="H28">
            <v>92.7057035892812</v>
          </cell>
          <cell r="I28">
            <v>-244464.76999999955</v>
          </cell>
          <cell r="J28">
            <v>98.04440685583624</v>
          </cell>
          <cell r="K28">
            <v>-606475.4100000001</v>
          </cell>
        </row>
        <row r="29">
          <cell r="B29">
            <v>55878072</v>
          </cell>
          <cell r="C29">
            <v>5674610</v>
          </cell>
          <cell r="F29">
            <v>58824343.83</v>
          </cell>
          <cell r="G29">
            <v>5469047.5</v>
          </cell>
          <cell r="H29">
            <v>96.37750435712763</v>
          </cell>
          <cell r="I29">
            <v>-205562.5</v>
          </cell>
          <cell r="J29">
            <v>105.27267982689166</v>
          </cell>
          <cell r="K29">
            <v>2946271.829999998</v>
          </cell>
        </row>
        <row r="30">
          <cell r="B30">
            <v>24000770</v>
          </cell>
          <cell r="C30">
            <v>2738429</v>
          </cell>
          <cell r="F30">
            <v>24741916.19</v>
          </cell>
          <cell r="G30">
            <v>2429466.670000002</v>
          </cell>
          <cell r="H30">
            <v>88.71753366620065</v>
          </cell>
          <cell r="I30">
            <v>-308962.3299999982</v>
          </cell>
          <cell r="J30">
            <v>103.08801005134418</v>
          </cell>
          <cell r="K30">
            <v>741146.1900000013</v>
          </cell>
        </row>
        <row r="31">
          <cell r="B31">
            <v>26630035</v>
          </cell>
          <cell r="C31">
            <v>2421532</v>
          </cell>
          <cell r="F31">
            <v>28419502.65</v>
          </cell>
          <cell r="G31">
            <v>3184687.4299999997</v>
          </cell>
          <cell r="H31">
            <v>131.51539727742602</v>
          </cell>
          <cell r="I31">
            <v>763155.4299999997</v>
          </cell>
          <cell r="J31">
            <v>106.7197345027898</v>
          </cell>
          <cell r="K31">
            <v>1789467.6499999985</v>
          </cell>
        </row>
        <row r="32">
          <cell r="B32">
            <v>8357836</v>
          </cell>
          <cell r="C32">
            <v>688802</v>
          </cell>
          <cell r="F32">
            <v>9862540.66</v>
          </cell>
          <cell r="G32">
            <v>878087.8300000001</v>
          </cell>
          <cell r="H32">
            <v>127.48044140406098</v>
          </cell>
          <cell r="I32">
            <v>189285.83000000007</v>
          </cell>
          <cell r="J32">
            <v>118.00351981063042</v>
          </cell>
          <cell r="K32">
            <v>1504704.6600000001</v>
          </cell>
        </row>
        <row r="33">
          <cell r="B33">
            <v>20979159</v>
          </cell>
          <cell r="C33">
            <v>1176156</v>
          </cell>
          <cell r="F33">
            <v>23507510.58</v>
          </cell>
          <cell r="G33">
            <v>2129779.7399999984</v>
          </cell>
          <cell r="H33">
            <v>181.07969861140856</v>
          </cell>
          <cell r="I33">
            <v>953623.7399999984</v>
          </cell>
          <cell r="J33">
            <v>112.05172990966892</v>
          </cell>
          <cell r="K33">
            <v>2528351.579999998</v>
          </cell>
        </row>
        <row r="34">
          <cell r="B34">
            <v>16666936</v>
          </cell>
          <cell r="C34">
            <v>1567060</v>
          </cell>
          <cell r="F34">
            <v>18583287.36</v>
          </cell>
          <cell r="G34">
            <v>1808637.2599999998</v>
          </cell>
          <cell r="H34">
            <v>115.4159547177517</v>
          </cell>
          <cell r="I34">
            <v>241577.25999999978</v>
          </cell>
          <cell r="J34">
            <v>111.49792235357476</v>
          </cell>
          <cell r="K34">
            <v>1916351.3599999994</v>
          </cell>
        </row>
        <row r="35">
          <cell r="B35">
            <v>37218865</v>
          </cell>
          <cell r="C35">
            <v>4670856</v>
          </cell>
          <cell r="F35">
            <v>37040380.22</v>
          </cell>
          <cell r="G35">
            <v>3252822.9499999955</v>
          </cell>
          <cell r="H35">
            <v>69.64083135939099</v>
          </cell>
          <cell r="I35">
            <v>-1418033.0500000045</v>
          </cell>
          <cell r="J35">
            <v>99.52044539778416</v>
          </cell>
          <cell r="K35">
            <v>-178484.7800000012</v>
          </cell>
        </row>
        <row r="36">
          <cell r="B36">
            <v>3668761165</v>
          </cell>
          <cell r="C36">
            <v>342855287</v>
          </cell>
          <cell r="F36">
            <v>3612284780.7199993</v>
          </cell>
          <cell r="G36">
            <v>322148240.17</v>
          </cell>
          <cell r="H36">
            <v>93.9604119827967</v>
          </cell>
          <cell r="I36">
            <v>-20707046.830000095</v>
          </cell>
          <cell r="J36">
            <v>98.46061431256999</v>
          </cell>
          <cell r="K36">
            <v>-56476384.280000016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28.12.2012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/>
      <c r="C5" s="5"/>
      <c r="D5" s="5"/>
      <c r="E5" s="5"/>
      <c r="F5" s="5"/>
      <c r="G5" s="5"/>
      <c r="H5" s="5"/>
      <c r="I5" s="5"/>
    </row>
    <row r="6" spans="1:9" ht="12.75" customHeight="1">
      <c r="A6" s="6"/>
      <c r="B6" s="7" t="s">
        <v>2</v>
      </c>
      <c r="C6" s="8" t="s">
        <v>3</v>
      </c>
      <c r="D6" s="9" t="str">
        <f>'[5]вспомогат'!F6</f>
        <v>Фактично надійшло на 28.12.2012</v>
      </c>
      <c r="E6" s="10"/>
      <c r="F6" s="11" t="s">
        <v>4</v>
      </c>
      <c r="G6" s="12"/>
      <c r="H6" s="12"/>
      <c r="I6" s="12"/>
    </row>
    <row r="7" spans="1:9" ht="12.75">
      <c r="A7" s="6"/>
      <c r="B7" s="13" t="s">
        <v>5</v>
      </c>
      <c r="C7" s="14" t="s">
        <v>6</v>
      </c>
      <c r="D7" s="15"/>
      <c r="E7" s="16"/>
      <c r="F7" s="17" t="s">
        <v>7</v>
      </c>
      <c r="G7" s="18"/>
      <c r="H7" s="18"/>
      <c r="I7" s="18"/>
    </row>
    <row r="8" spans="1:9" ht="12.75">
      <c r="A8" s="6"/>
      <c r="B8" s="13" t="s">
        <v>6</v>
      </c>
      <c r="C8" s="14" t="str">
        <f>'[5]вспомогат'!C8</f>
        <v>грудень</v>
      </c>
      <c r="D8" s="19" t="s">
        <v>8</v>
      </c>
      <c r="E8" s="20" t="str">
        <f>'[5]вспомогат'!G8</f>
        <v>за грудень</v>
      </c>
      <c r="F8" s="21" t="str">
        <f>'[5]вспомогат'!H8</f>
        <v>за грудень</v>
      </c>
      <c r="G8" s="22"/>
      <c r="H8" s="21" t="str">
        <f>'[5]вспомогат'!J8</f>
        <v>за рік</v>
      </c>
      <c r="I8" s="22"/>
    </row>
    <row r="9" spans="1:9" ht="12.75">
      <c r="A9" s="23"/>
      <c r="B9" s="24" t="str">
        <f>'[5]вспомогат'!B9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'[5]вспомогат'!B10</f>
        <v>857329600</v>
      </c>
      <c r="C10" s="31">
        <f>'[5]вспомогат'!C10</f>
        <v>76736610</v>
      </c>
      <c r="D10" s="31">
        <f>'[5]вспомогат'!F10</f>
        <v>849843571.02</v>
      </c>
      <c r="E10" s="31">
        <f>'[5]вспомогат'!G10</f>
        <v>70782082.82999992</v>
      </c>
      <c r="F10" s="32">
        <f>'[5]вспомогат'!H10</f>
        <v>92.24030463425466</v>
      </c>
      <c r="G10" s="33">
        <f>'[5]вспомогат'!I10</f>
        <v>-5954527.170000076</v>
      </c>
      <c r="H10" s="34">
        <f>'[5]вспомогат'!J10</f>
        <v>99.12682018910813</v>
      </c>
      <c r="I10" s="35">
        <f>'[5]вспомогат'!K10</f>
        <v>-7486028.980000019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'[5]вспомогат'!B11</f>
        <v>1702276100</v>
      </c>
      <c r="C12" s="36">
        <f>'[5]вспомогат'!C11</f>
        <v>162365000</v>
      </c>
      <c r="D12" s="31">
        <f>'[5]вспомогат'!F11</f>
        <v>1634048039.01</v>
      </c>
      <c r="E12" s="36">
        <f>'[5]вспомогат'!G11</f>
        <v>145084912.28999996</v>
      </c>
      <c r="F12" s="37">
        <f>'[5]вспомогат'!H11</f>
        <v>89.35725820835769</v>
      </c>
      <c r="G12" s="33">
        <f>'[5]вспомогат'!I11</f>
        <v>-17280087.71000004</v>
      </c>
      <c r="H12" s="34">
        <f>'[5]вспомогат'!J11</f>
        <v>95.99195095378475</v>
      </c>
      <c r="I12" s="35">
        <f>'[5]вспомогат'!K11</f>
        <v>-68228060.99000001</v>
      </c>
    </row>
    <row r="13" spans="1:9" ht="12.75">
      <c r="A13" s="30" t="s">
        <v>13</v>
      </c>
      <c r="B13" s="31">
        <f>'[5]вспомогат'!B12</f>
        <v>136403523</v>
      </c>
      <c r="C13" s="36">
        <f>'[5]вспомогат'!C12</f>
        <v>13295643</v>
      </c>
      <c r="D13" s="31">
        <f>'[5]вспомогат'!F12</f>
        <v>127488802.82</v>
      </c>
      <c r="E13" s="36">
        <f>'[5]вспомогат'!G12</f>
        <v>11680202.679999992</v>
      </c>
      <c r="F13" s="37">
        <f>'[5]вспомогат'!H12</f>
        <v>87.84985186500565</v>
      </c>
      <c r="G13" s="33">
        <f>'[5]вспомогат'!I12</f>
        <v>-1615440.3200000077</v>
      </c>
      <c r="H13" s="34">
        <f>'[5]вспомогат'!J12</f>
        <v>93.46445019605541</v>
      </c>
      <c r="I13" s="35">
        <f>'[5]вспомогат'!K12</f>
        <v>-8914720.180000007</v>
      </c>
    </row>
    <row r="14" spans="1:9" ht="12.75">
      <c r="A14" s="38" t="s">
        <v>14</v>
      </c>
      <c r="B14" s="31">
        <f>'[5]вспомогат'!B13</f>
        <v>233112616</v>
      </c>
      <c r="C14" s="36">
        <f>'[5]вспомогат'!C13</f>
        <v>19326015</v>
      </c>
      <c r="D14" s="31">
        <f>'[5]вспомогат'!F13</f>
        <v>236674832.49</v>
      </c>
      <c r="E14" s="36">
        <f>'[5]вспомогат'!G13</f>
        <v>22718257.51000002</v>
      </c>
      <c r="F14" s="37">
        <f>'[5]вспомогат'!H13</f>
        <v>117.55272626043197</v>
      </c>
      <c r="G14" s="33">
        <f>'[5]вспомогат'!I13</f>
        <v>3392242.5100000203</v>
      </c>
      <c r="H14" s="34">
        <f>'[5]вспомогат'!J13</f>
        <v>101.5281096969887</v>
      </c>
      <c r="I14" s="35">
        <f>'[5]вспомогат'!K13</f>
        <v>3562216.4900000095</v>
      </c>
    </row>
    <row r="15" spans="1:9" ht="12.75">
      <c r="A15" s="30" t="s">
        <v>15</v>
      </c>
      <c r="B15" s="31">
        <f>'[5]вспомогат'!B14</f>
        <v>142566500</v>
      </c>
      <c r="C15" s="36">
        <f>'[5]вспомогат'!C14</f>
        <v>14095400</v>
      </c>
      <c r="D15" s="31">
        <f>'[5]вспомогат'!F14</f>
        <v>140482948.81</v>
      </c>
      <c r="E15" s="36">
        <f>'[5]вспомогат'!G14</f>
        <v>12665376.010000005</v>
      </c>
      <c r="F15" s="37">
        <f>'[5]вспомогат'!H14</f>
        <v>89.85467606453173</v>
      </c>
      <c r="G15" s="33">
        <f>'[5]вспомогат'!I14</f>
        <v>-1430023.9899999946</v>
      </c>
      <c r="H15" s="34">
        <f>'[5]вспомогат'!J14</f>
        <v>98.5385408283152</v>
      </c>
      <c r="I15" s="35">
        <f>'[5]вспомогат'!K14</f>
        <v>-2083551.1899999976</v>
      </c>
    </row>
    <row r="16" spans="1:9" ht="12.75">
      <c r="A16" s="30" t="s">
        <v>16</v>
      </c>
      <c r="B16" s="31">
        <f>'[5]вспомогат'!B15</f>
        <v>26568600</v>
      </c>
      <c r="C16" s="36">
        <f>'[5]вспомогат'!C15</f>
        <v>2899823</v>
      </c>
      <c r="D16" s="31">
        <f>'[5]вспомогат'!F15</f>
        <v>23699167.47</v>
      </c>
      <c r="E16" s="36">
        <f>'[5]вспомогат'!G15</f>
        <v>2245564.91</v>
      </c>
      <c r="F16" s="37">
        <f>'[5]вспомогат'!H15</f>
        <v>77.43799914684448</v>
      </c>
      <c r="G16" s="33">
        <f>'[5]вспомогат'!I15</f>
        <v>-654258.0899999999</v>
      </c>
      <c r="H16" s="34">
        <f>'[5]вспомогат'!J15</f>
        <v>89.19991068404055</v>
      </c>
      <c r="I16" s="35">
        <f>'[5]вспомогат'!K15</f>
        <v>-2869432.530000001</v>
      </c>
    </row>
    <row r="17" spans="1:9" ht="20.25" customHeight="1">
      <c r="A17" s="39" t="s">
        <v>17</v>
      </c>
      <c r="B17" s="40">
        <f>SUM(B12:B16)</f>
        <v>2240927339</v>
      </c>
      <c r="C17" s="40">
        <f>SUM(C12:C16)</f>
        <v>211981881</v>
      </c>
      <c r="D17" s="40">
        <f>SUM(D12:D16)</f>
        <v>2162393790.6</v>
      </c>
      <c r="E17" s="40">
        <f>SUM(E12:E16)</f>
        <v>194394313.4</v>
      </c>
      <c r="F17" s="41">
        <f>E17/C17*100</f>
        <v>91.70326845057102</v>
      </c>
      <c r="G17" s="40">
        <f>SUM(G12:G16)</f>
        <v>-17587567.60000002</v>
      </c>
      <c r="H17" s="42">
        <f>D17/B17*100</f>
        <v>96.49548885261736</v>
      </c>
      <c r="I17" s="40">
        <f>SUM(I12:I16)</f>
        <v>-78533548.4</v>
      </c>
    </row>
    <row r="18" spans="1:9" ht="20.25" customHeight="1">
      <c r="A18" s="30" t="s">
        <v>18</v>
      </c>
      <c r="B18" s="43">
        <f>'[5]вспомогат'!B16</f>
        <v>24514078</v>
      </c>
      <c r="C18" s="44">
        <f>'[5]вспомогат'!C16</f>
        <v>1135000</v>
      </c>
      <c r="D18" s="43">
        <f>'[5]вспомогат'!F16</f>
        <v>27489929.64</v>
      </c>
      <c r="E18" s="44">
        <f>'[5]вспомогат'!G16</f>
        <v>3313703.7699999996</v>
      </c>
      <c r="F18" s="45">
        <f>'[5]вспомогат'!H16</f>
        <v>291.9562792951541</v>
      </c>
      <c r="G18" s="46">
        <f>'[5]вспомогат'!I16</f>
        <v>2178703.7699999996</v>
      </c>
      <c r="H18" s="47">
        <f>'[5]вспомогат'!J16</f>
        <v>112.13935780085222</v>
      </c>
      <c r="I18" s="48">
        <f>'[5]вспомогат'!K16</f>
        <v>2975851.6400000006</v>
      </c>
    </row>
    <row r="19" spans="1:9" ht="12.75">
      <c r="A19" s="30" t="s">
        <v>19</v>
      </c>
      <c r="B19" s="31">
        <f>'[5]вспомогат'!B17</f>
        <v>85642816</v>
      </c>
      <c r="C19" s="36">
        <f>'[5]вспомогат'!C17</f>
        <v>9091397</v>
      </c>
      <c r="D19" s="31">
        <f>'[5]вспомогат'!F17</f>
        <v>85485884.55</v>
      </c>
      <c r="E19" s="36">
        <f>'[5]вспомогат'!G17</f>
        <v>8720989.86</v>
      </c>
      <c r="F19" s="37">
        <f>'[5]вспомогат'!H17</f>
        <v>95.92574012552745</v>
      </c>
      <c r="G19" s="33">
        <f>'[5]вспомогат'!I17</f>
        <v>-370407.1400000006</v>
      </c>
      <c r="H19" s="34">
        <f>'[5]вспомогат'!J17</f>
        <v>99.81676052081238</v>
      </c>
      <c r="I19" s="35">
        <f>'[5]вспомогат'!K17</f>
        <v>-156931.45000000298</v>
      </c>
    </row>
    <row r="20" spans="1:9" ht="12.75">
      <c r="A20" s="30" t="s">
        <v>20</v>
      </c>
      <c r="B20" s="31">
        <f>'[5]вспомогат'!B18</f>
        <v>8193575</v>
      </c>
      <c r="C20" s="36">
        <f>'[5]вспомогат'!C18</f>
        <v>881843</v>
      </c>
      <c r="D20" s="31">
        <f>'[5]вспомогат'!F18</f>
        <v>8340005.9</v>
      </c>
      <c r="E20" s="36">
        <f>'[5]вспомогат'!G18</f>
        <v>827633.6100000003</v>
      </c>
      <c r="F20" s="37">
        <f>'[5]вспомогат'!H18</f>
        <v>93.85271641323914</v>
      </c>
      <c r="G20" s="33">
        <f>'[5]вспомогат'!I18</f>
        <v>-54209.389999999665</v>
      </c>
      <c r="H20" s="34">
        <f>'[5]вспомогат'!J18</f>
        <v>101.78714297483089</v>
      </c>
      <c r="I20" s="35">
        <f>'[5]вспомогат'!K18</f>
        <v>146430.90000000037</v>
      </c>
    </row>
    <row r="21" spans="1:9" ht="12.75">
      <c r="A21" s="30" t="s">
        <v>21</v>
      </c>
      <c r="B21" s="31">
        <f>'[5]вспомогат'!B19</f>
        <v>17692598</v>
      </c>
      <c r="C21" s="36">
        <f>'[5]вспомогат'!C19</f>
        <v>1281128</v>
      </c>
      <c r="D21" s="31">
        <f>'[5]вспомогат'!F19</f>
        <v>19596587.72</v>
      </c>
      <c r="E21" s="36">
        <f>'[5]вспомогат'!G19</f>
        <v>1644384.299999997</v>
      </c>
      <c r="F21" s="37">
        <f>'[5]вспомогат'!H19</f>
        <v>128.35441111270669</v>
      </c>
      <c r="G21" s="33">
        <f>'[5]вспомогат'!I19</f>
        <v>363256.299999997</v>
      </c>
      <c r="H21" s="34">
        <f>'[5]вспомогат'!J19</f>
        <v>110.76150444383576</v>
      </c>
      <c r="I21" s="35">
        <f>'[5]вспомогат'!K19</f>
        <v>1903989.7199999988</v>
      </c>
    </row>
    <row r="22" spans="1:9" ht="12.75">
      <c r="A22" s="30" t="s">
        <v>22</v>
      </c>
      <c r="B22" s="31">
        <f>'[5]вспомогат'!B20</f>
        <v>42592716</v>
      </c>
      <c r="C22" s="36">
        <f>'[5]вспомогат'!C20</f>
        <v>4543957</v>
      </c>
      <c r="D22" s="31">
        <f>'[5]вспомогат'!F20</f>
        <v>42592710.09</v>
      </c>
      <c r="E22" s="36">
        <f>'[5]вспомогат'!G20</f>
        <v>3785212.2900000066</v>
      </c>
      <c r="F22" s="37">
        <f>'[5]вспомогат'!H20</f>
        <v>83.3021150948393</v>
      </c>
      <c r="G22" s="33">
        <f>'[5]вспомогат'!I20</f>
        <v>-758744.7099999934</v>
      </c>
      <c r="H22" s="34">
        <f>'[5]вспомогат'!J20</f>
        <v>99.99998612438804</v>
      </c>
      <c r="I22" s="35">
        <f>'[5]вспомогат'!K20</f>
        <v>-5.909999996423721</v>
      </c>
    </row>
    <row r="23" spans="1:9" ht="12.75">
      <c r="A23" s="30" t="s">
        <v>23</v>
      </c>
      <c r="B23" s="31">
        <f>'[5]вспомогат'!B21</f>
        <v>27263854</v>
      </c>
      <c r="C23" s="36">
        <f>'[5]вспомогат'!C21</f>
        <v>2379457</v>
      </c>
      <c r="D23" s="31">
        <f>'[5]вспомогат'!F21</f>
        <v>29114710.98</v>
      </c>
      <c r="E23" s="36">
        <f>'[5]вспомогат'!G21</f>
        <v>2411603.080000002</v>
      </c>
      <c r="F23" s="37">
        <f>'[5]вспомогат'!H21</f>
        <v>101.35098385892252</v>
      </c>
      <c r="G23" s="33">
        <f>'[5]вспомогат'!I21</f>
        <v>32146.080000001937</v>
      </c>
      <c r="H23" s="34">
        <f>'[5]вспомогат'!J21</f>
        <v>106.78868431440398</v>
      </c>
      <c r="I23" s="35">
        <f>'[5]вспомогат'!K21</f>
        <v>1850856.9800000004</v>
      </c>
    </row>
    <row r="24" spans="1:9" ht="12.75">
      <c r="A24" s="30" t="s">
        <v>24</v>
      </c>
      <c r="B24" s="31">
        <f>'[5]вспомогат'!B22</f>
        <v>38398876</v>
      </c>
      <c r="C24" s="36">
        <f>'[5]вспомогат'!C22</f>
        <v>3228146</v>
      </c>
      <c r="D24" s="31">
        <f>'[5]вспомогат'!F22</f>
        <v>41515426.64</v>
      </c>
      <c r="E24" s="36">
        <f>'[5]вспомогат'!G22</f>
        <v>3164038.1499999985</v>
      </c>
      <c r="F24" s="37">
        <f>'[5]вспомогат'!H22</f>
        <v>98.01409694604887</v>
      </c>
      <c r="G24" s="33">
        <f>'[5]вспомогат'!I22</f>
        <v>-64107.85000000149</v>
      </c>
      <c r="H24" s="34">
        <f>'[5]вспомогат'!J22</f>
        <v>108.11625486121</v>
      </c>
      <c r="I24" s="35">
        <f>'[5]вспомогат'!K22</f>
        <v>3116550.6400000006</v>
      </c>
    </row>
    <row r="25" spans="1:9" ht="12.75">
      <c r="A25" s="30" t="s">
        <v>25</v>
      </c>
      <c r="B25" s="31">
        <f>'[5]вспомогат'!B23</f>
        <v>20722150</v>
      </c>
      <c r="C25" s="36">
        <f>'[5]вспомогат'!C23</f>
        <v>2097425</v>
      </c>
      <c r="D25" s="31">
        <f>'[5]вспомогат'!F23</f>
        <v>21102498.44</v>
      </c>
      <c r="E25" s="36">
        <f>'[5]вспомогат'!G23</f>
        <v>2090122.9800000004</v>
      </c>
      <c r="F25" s="37">
        <f>'[5]вспомогат'!H23</f>
        <v>99.65185787334472</v>
      </c>
      <c r="G25" s="33">
        <f>'[5]вспомогат'!I23</f>
        <v>-7302.019999999553</v>
      </c>
      <c r="H25" s="34">
        <f>'[5]вспомогат'!J23</f>
        <v>101.83546803782426</v>
      </c>
      <c r="I25" s="35">
        <f>'[5]вспомогат'!K23</f>
        <v>380348.44000000134</v>
      </c>
    </row>
    <row r="26" spans="1:9" ht="12.75">
      <c r="A26" s="30" t="s">
        <v>26</v>
      </c>
      <c r="B26" s="31">
        <f>'[5]вспомогат'!B24</f>
        <v>21614844</v>
      </c>
      <c r="C26" s="36">
        <f>'[5]вспомогат'!C24</f>
        <v>2223102</v>
      </c>
      <c r="D26" s="31">
        <f>'[5]вспомогат'!F24</f>
        <v>25102603.06</v>
      </c>
      <c r="E26" s="36">
        <f>'[5]вспомогат'!G24</f>
        <v>2120320.4399999976</v>
      </c>
      <c r="F26" s="37">
        <f>'[5]вспомогат'!H24</f>
        <v>95.37666018023454</v>
      </c>
      <c r="G26" s="33">
        <f>'[5]вспомогат'!I24</f>
        <v>-102781.56000000238</v>
      </c>
      <c r="H26" s="34">
        <f>'[5]вспомогат'!J24</f>
        <v>116.13594370609381</v>
      </c>
      <c r="I26" s="35">
        <f>'[5]вспомогат'!K24</f>
        <v>3487759.0599999987</v>
      </c>
    </row>
    <row r="27" spans="1:9" ht="12.75">
      <c r="A27" s="30" t="s">
        <v>27</v>
      </c>
      <c r="B27" s="31">
        <f>'[5]вспомогат'!B25</f>
        <v>28533100</v>
      </c>
      <c r="C27" s="36">
        <f>'[5]вспомогат'!C25</f>
        <v>1584674</v>
      </c>
      <c r="D27" s="31">
        <f>'[5]вспомогат'!F25</f>
        <v>31161684.41</v>
      </c>
      <c r="E27" s="36">
        <f>'[5]вспомогат'!G25</f>
        <v>2759218.3599999994</v>
      </c>
      <c r="F27" s="37">
        <f>'[5]вспомогат'!H25</f>
        <v>174.11898977329088</v>
      </c>
      <c r="G27" s="33">
        <f>'[5]вспомогат'!I25</f>
        <v>1174544.3599999994</v>
      </c>
      <c r="H27" s="34">
        <f>'[5]вспомогат'!J25</f>
        <v>109.21240387479804</v>
      </c>
      <c r="I27" s="35">
        <f>'[5]вспомогат'!K25</f>
        <v>2628584.41</v>
      </c>
    </row>
    <row r="28" spans="1:9" ht="12.75">
      <c r="A28" s="30" t="s">
        <v>28</v>
      </c>
      <c r="B28" s="31">
        <f>'[5]вспомогат'!B26</f>
        <v>18893390</v>
      </c>
      <c r="C28" s="36">
        <f>'[5]вспомогат'!C26</f>
        <v>1879885</v>
      </c>
      <c r="D28" s="31">
        <f>'[5]вспомогат'!F26</f>
        <v>20608911.68</v>
      </c>
      <c r="E28" s="36">
        <f>'[5]вспомогат'!G26</f>
        <v>2250202.91</v>
      </c>
      <c r="F28" s="37">
        <f>'[5]вспомогат'!H26</f>
        <v>119.69896616016406</v>
      </c>
      <c r="G28" s="33">
        <f>'[5]вспомогат'!I26</f>
        <v>370317.91000000015</v>
      </c>
      <c r="H28" s="34">
        <f>'[5]вспомогат'!J26</f>
        <v>109.08000988705572</v>
      </c>
      <c r="I28" s="35">
        <f>'[5]вспомогат'!K26</f>
        <v>1715521.6799999997</v>
      </c>
    </row>
    <row r="29" spans="1:9" ht="12.75">
      <c r="A29" s="30" t="s">
        <v>29</v>
      </c>
      <c r="B29" s="31">
        <f>'[5]вспомогат'!B27</f>
        <v>15698205</v>
      </c>
      <c r="C29" s="36">
        <f>'[5]вспомогат'!C27</f>
        <v>1521886</v>
      </c>
      <c r="D29" s="31">
        <f>'[5]вспомогат'!F27</f>
        <v>16551108.91</v>
      </c>
      <c r="E29" s="36">
        <f>'[5]вспомогат'!G27</f>
        <v>1624898.58</v>
      </c>
      <c r="F29" s="37">
        <f>'[5]вспомогат'!H27</f>
        <v>106.7687448337129</v>
      </c>
      <c r="G29" s="33">
        <f>'[5]вспомогат'!I27</f>
        <v>103012.58000000007</v>
      </c>
      <c r="H29" s="34">
        <f>'[5]вспомогат'!J27</f>
        <v>105.43313015723771</v>
      </c>
      <c r="I29" s="35">
        <f>'[5]вспомогат'!K27</f>
        <v>852903.9100000001</v>
      </c>
    </row>
    <row r="30" spans="1:9" ht="12.75">
      <c r="A30" s="30" t="s">
        <v>30</v>
      </c>
      <c r="B30" s="31">
        <f>'[5]вспомогат'!B28</f>
        <v>31012351</v>
      </c>
      <c r="C30" s="36">
        <f>'[5]вспомогат'!C28</f>
        <v>3351451</v>
      </c>
      <c r="D30" s="31">
        <f>'[5]вспомогат'!F28</f>
        <v>30405875.59</v>
      </c>
      <c r="E30" s="36">
        <f>'[5]вспомогат'!G28</f>
        <v>3106986.2300000004</v>
      </c>
      <c r="F30" s="37">
        <f>'[5]вспомогат'!H28</f>
        <v>92.7057035892812</v>
      </c>
      <c r="G30" s="33">
        <f>'[5]вспомогат'!I28</f>
        <v>-244464.76999999955</v>
      </c>
      <c r="H30" s="34">
        <f>'[5]вспомогат'!J28</f>
        <v>98.04440685583624</v>
      </c>
      <c r="I30" s="35">
        <f>'[5]вспомогат'!K28</f>
        <v>-606475.4100000001</v>
      </c>
    </row>
    <row r="31" spans="1:9" ht="12.75">
      <c r="A31" s="30" t="s">
        <v>31</v>
      </c>
      <c r="B31" s="31">
        <f>'[5]вспомогат'!B29</f>
        <v>55878072</v>
      </c>
      <c r="C31" s="36">
        <f>'[5]вспомогат'!C29</f>
        <v>5674610</v>
      </c>
      <c r="D31" s="31">
        <f>'[5]вспомогат'!F29</f>
        <v>58824343.83</v>
      </c>
      <c r="E31" s="36">
        <f>'[5]вспомогат'!G29</f>
        <v>5469047.5</v>
      </c>
      <c r="F31" s="37">
        <f>'[5]вспомогат'!H29</f>
        <v>96.37750435712763</v>
      </c>
      <c r="G31" s="33">
        <f>'[5]вспомогат'!I29</f>
        <v>-205562.5</v>
      </c>
      <c r="H31" s="34">
        <f>'[5]вспомогат'!J29</f>
        <v>105.27267982689166</v>
      </c>
      <c r="I31" s="35">
        <f>'[5]вспомогат'!K29</f>
        <v>2946271.829999998</v>
      </c>
    </row>
    <row r="32" spans="1:9" ht="12.75">
      <c r="A32" s="30" t="s">
        <v>32</v>
      </c>
      <c r="B32" s="31">
        <f>'[5]вспомогат'!B30</f>
        <v>24000770</v>
      </c>
      <c r="C32" s="36">
        <f>'[5]вспомогат'!C30</f>
        <v>2738429</v>
      </c>
      <c r="D32" s="31">
        <f>'[5]вспомогат'!F30</f>
        <v>24741916.19</v>
      </c>
      <c r="E32" s="36">
        <f>'[5]вспомогат'!G30</f>
        <v>2429466.670000002</v>
      </c>
      <c r="F32" s="37">
        <f>'[5]вспомогат'!H30</f>
        <v>88.71753366620065</v>
      </c>
      <c r="G32" s="33">
        <f>'[5]вспомогат'!I30</f>
        <v>-308962.3299999982</v>
      </c>
      <c r="H32" s="34">
        <f>'[5]вспомогат'!J30</f>
        <v>103.08801005134418</v>
      </c>
      <c r="I32" s="35">
        <f>'[5]вспомогат'!K30</f>
        <v>741146.1900000013</v>
      </c>
    </row>
    <row r="33" spans="1:9" ht="12.75">
      <c r="A33" s="30" t="s">
        <v>33</v>
      </c>
      <c r="B33" s="31">
        <f>'[5]вспомогат'!B31</f>
        <v>26630035</v>
      </c>
      <c r="C33" s="36">
        <f>'[5]вспомогат'!C31</f>
        <v>2421532</v>
      </c>
      <c r="D33" s="31">
        <f>'[5]вспомогат'!F31</f>
        <v>28419502.65</v>
      </c>
      <c r="E33" s="36">
        <f>'[5]вспомогат'!G31</f>
        <v>3184687.4299999997</v>
      </c>
      <c r="F33" s="37">
        <f>'[5]вспомогат'!H31</f>
        <v>131.51539727742602</v>
      </c>
      <c r="G33" s="33">
        <f>'[5]вспомогат'!I31</f>
        <v>763155.4299999997</v>
      </c>
      <c r="H33" s="34">
        <f>'[5]вспомогат'!J31</f>
        <v>106.7197345027898</v>
      </c>
      <c r="I33" s="35">
        <f>'[5]вспомогат'!K31</f>
        <v>1789467.6499999985</v>
      </c>
    </row>
    <row r="34" spans="1:9" ht="12.75">
      <c r="A34" s="30" t="s">
        <v>34</v>
      </c>
      <c r="B34" s="31">
        <f>'[5]вспомогат'!B32</f>
        <v>8357836</v>
      </c>
      <c r="C34" s="36">
        <f>'[5]вспомогат'!C32</f>
        <v>688802</v>
      </c>
      <c r="D34" s="31">
        <f>'[5]вспомогат'!F32</f>
        <v>9862540.66</v>
      </c>
      <c r="E34" s="36">
        <f>'[5]вспомогат'!G32</f>
        <v>878087.8300000001</v>
      </c>
      <c r="F34" s="37">
        <f>'[5]вспомогат'!H32</f>
        <v>127.48044140406098</v>
      </c>
      <c r="G34" s="33">
        <f>'[5]вспомогат'!I32</f>
        <v>189285.83000000007</v>
      </c>
      <c r="H34" s="34">
        <f>'[5]вспомогат'!J32</f>
        <v>118.00351981063042</v>
      </c>
      <c r="I34" s="35">
        <f>'[5]вспомогат'!K32</f>
        <v>1504704.6600000001</v>
      </c>
    </row>
    <row r="35" spans="1:9" ht="12.75">
      <c r="A35" s="30" t="s">
        <v>35</v>
      </c>
      <c r="B35" s="31">
        <f>'[5]вспомогат'!B33</f>
        <v>20979159</v>
      </c>
      <c r="C35" s="36">
        <f>'[5]вспомогат'!C33</f>
        <v>1176156</v>
      </c>
      <c r="D35" s="31">
        <f>'[5]вспомогат'!F33</f>
        <v>23507510.58</v>
      </c>
      <c r="E35" s="36">
        <f>'[5]вспомогат'!G33</f>
        <v>2129779.7399999984</v>
      </c>
      <c r="F35" s="37">
        <f>'[5]вспомогат'!H33</f>
        <v>181.07969861140856</v>
      </c>
      <c r="G35" s="33">
        <f>'[5]вспомогат'!I33</f>
        <v>953623.7399999984</v>
      </c>
      <c r="H35" s="34">
        <f>'[5]вспомогат'!J33</f>
        <v>112.05172990966892</v>
      </c>
      <c r="I35" s="35">
        <f>'[5]вспомогат'!K33</f>
        <v>2528351.579999998</v>
      </c>
    </row>
    <row r="36" spans="1:9" ht="12.75">
      <c r="A36" s="30" t="s">
        <v>36</v>
      </c>
      <c r="B36" s="31">
        <f>'[5]вспомогат'!B34</f>
        <v>16666936</v>
      </c>
      <c r="C36" s="36">
        <f>'[5]вспомогат'!C34</f>
        <v>1567060</v>
      </c>
      <c r="D36" s="31">
        <f>'[5]вспомогат'!F34</f>
        <v>18583287.36</v>
      </c>
      <c r="E36" s="36">
        <f>'[5]вспомогат'!G34</f>
        <v>1808637.2599999998</v>
      </c>
      <c r="F36" s="37">
        <f>'[5]вспомогат'!H34</f>
        <v>115.4159547177517</v>
      </c>
      <c r="G36" s="33">
        <f>'[5]вспомогат'!I34</f>
        <v>241577.25999999978</v>
      </c>
      <c r="H36" s="34">
        <f>'[5]вспомогат'!J34</f>
        <v>111.49792235357476</v>
      </c>
      <c r="I36" s="35">
        <f>'[5]вспомогат'!K34</f>
        <v>1916351.3599999994</v>
      </c>
    </row>
    <row r="37" spans="1:9" ht="12.75">
      <c r="A37" s="30" t="s">
        <v>37</v>
      </c>
      <c r="B37" s="31">
        <f>'[5]вспомогат'!B35</f>
        <v>37218865</v>
      </c>
      <c r="C37" s="36">
        <f>'[5]вспомогат'!C35</f>
        <v>4670856</v>
      </c>
      <c r="D37" s="31">
        <f>'[5]вспомогат'!F35</f>
        <v>37040380.22</v>
      </c>
      <c r="E37" s="36">
        <f>'[5]вспомогат'!G35</f>
        <v>3252822.9499999955</v>
      </c>
      <c r="F37" s="37">
        <f>'[5]вспомогат'!H35</f>
        <v>69.64083135939099</v>
      </c>
      <c r="G37" s="33">
        <f>'[5]вспомогат'!I35</f>
        <v>-1418033.0500000045</v>
      </c>
      <c r="H37" s="34">
        <f>'[5]вспомогат'!J35</f>
        <v>99.52044539778416</v>
      </c>
      <c r="I37" s="35">
        <f>'[5]вспомогат'!K35</f>
        <v>-178484.7800000012</v>
      </c>
    </row>
    <row r="38" spans="1:9" ht="18.75" customHeight="1">
      <c r="A38" s="49" t="s">
        <v>38</v>
      </c>
      <c r="B38" s="40">
        <f>SUM(B18:B37)</f>
        <v>570504226</v>
      </c>
      <c r="C38" s="40">
        <f>SUM(C18:C37)</f>
        <v>54136796</v>
      </c>
      <c r="D38" s="40">
        <f>SUM(D18:D37)</f>
        <v>600047419.1</v>
      </c>
      <c r="E38" s="40">
        <f>SUM(E18:E37)</f>
        <v>56971843.94</v>
      </c>
      <c r="F38" s="41">
        <f>E38/C38*100</f>
        <v>105.23682254856752</v>
      </c>
      <c r="G38" s="40">
        <f>SUM(G18:G37)</f>
        <v>2835047.9399999967</v>
      </c>
      <c r="H38" s="42">
        <f>D38/B38*100</f>
        <v>105.17843545299172</v>
      </c>
      <c r="I38" s="40">
        <f>SUM(I18:I37)</f>
        <v>29543193.099999994</v>
      </c>
    </row>
    <row r="39" spans="1:9" ht="20.25" customHeight="1">
      <c r="A39" s="50" t="s">
        <v>39</v>
      </c>
      <c r="B39" s="51">
        <f>'[5]вспомогат'!B36</f>
        <v>3668761165</v>
      </c>
      <c r="C39" s="51">
        <f>'[5]вспомогат'!C36</f>
        <v>342855287</v>
      </c>
      <c r="D39" s="51">
        <f>'[5]вспомогат'!F36</f>
        <v>3612284780.7199993</v>
      </c>
      <c r="E39" s="51">
        <f>'[5]вспомогат'!G36</f>
        <v>322148240.17</v>
      </c>
      <c r="F39" s="52">
        <f>'[5]вспомогат'!H36</f>
        <v>93.9604119827967</v>
      </c>
      <c r="G39" s="51">
        <f>'[5]вспомогат'!I36</f>
        <v>-20707046.830000095</v>
      </c>
      <c r="H39" s="52">
        <f>'[5]вспомогат'!J36</f>
        <v>98.46061431256999</v>
      </c>
      <c r="I39" s="51">
        <f>'[5]вспомогат'!K36</f>
        <v>-56476384.280000016</v>
      </c>
    </row>
    <row r="41" ht="12.75">
      <c r="D41" s="53"/>
    </row>
    <row r="42" ht="12.75">
      <c r="F42" s="54"/>
    </row>
    <row r="43" spans="2:4" ht="12.75">
      <c r="B43" s="55"/>
      <c r="C43" s="55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28.12.2012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2012-12-29T06:01:50Z</dcterms:created>
  <dcterms:modified xsi:type="dcterms:W3CDTF">2012-12-29T06:02:05Z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