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<sst xmlns="http://schemas.openxmlformats.org/spreadsheetml/2006/main" count="47" uniqueCount="42">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</sst>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40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04.02.2013</v>
          </cell>
        </row>
        <row r="6">
          <cell r="G6" t="str">
            <v>Фактично надійшло на 04.02.2013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931893880</v>
          </cell>
          <cell r="C10">
            <v>141666720</v>
          </cell>
          <cell r="D10">
            <v>84981520</v>
          </cell>
          <cell r="G10">
            <v>64123463.01</v>
          </cell>
          <cell r="H10">
            <v>2038435.8999999985</v>
          </cell>
          <cell r="I10">
            <v>2.3986813839055814</v>
          </cell>
          <cell r="J10">
            <v>-82943084.1</v>
          </cell>
          <cell r="K10">
            <v>45.26360390781971</v>
          </cell>
          <cell r="L10">
            <v>-77543256.99000001</v>
          </cell>
        </row>
        <row r="11">
          <cell r="B11">
            <v>1874282300</v>
          </cell>
          <cell r="C11">
            <v>258045500</v>
          </cell>
          <cell r="D11">
            <v>132261700</v>
          </cell>
          <cell r="G11">
            <v>129380648.7</v>
          </cell>
          <cell r="H11">
            <v>3234014.079999998</v>
          </cell>
          <cell r="I11">
            <v>2.4451629458868274</v>
          </cell>
          <cell r="J11">
            <v>-129027685.92</v>
          </cell>
          <cell r="K11">
            <v>50.13869596640903</v>
          </cell>
          <cell r="L11">
            <v>-128664851.3</v>
          </cell>
        </row>
        <row r="12">
          <cell r="B12">
            <v>145415530</v>
          </cell>
          <cell r="C12">
            <v>18656837</v>
          </cell>
          <cell r="D12">
            <v>9708054</v>
          </cell>
          <cell r="G12">
            <v>9861527.9</v>
          </cell>
          <cell r="H12">
            <v>344995.9299999997</v>
          </cell>
          <cell r="I12">
            <v>3.553708395111932</v>
          </cell>
          <cell r="J12">
            <v>-9363058.07</v>
          </cell>
          <cell r="K12">
            <v>52.857447915742625</v>
          </cell>
          <cell r="L12">
            <v>-8795309.1</v>
          </cell>
        </row>
        <row r="13">
          <cell r="B13">
            <v>267787710</v>
          </cell>
          <cell r="C13">
            <v>42683020</v>
          </cell>
          <cell r="D13">
            <v>21192185</v>
          </cell>
          <cell r="G13">
            <v>19566207.89</v>
          </cell>
          <cell r="H13">
            <v>669347.5899999999</v>
          </cell>
          <cell r="I13">
            <v>3.158464264067154</v>
          </cell>
          <cell r="J13">
            <v>-20522837.41</v>
          </cell>
          <cell r="K13">
            <v>45.8407298499497</v>
          </cell>
          <cell r="L13">
            <v>-23116812.11</v>
          </cell>
        </row>
        <row r="14">
          <cell r="B14">
            <v>162592400</v>
          </cell>
          <cell r="C14">
            <v>25949300</v>
          </cell>
          <cell r="D14">
            <v>13372550</v>
          </cell>
          <cell r="G14">
            <v>10839953.85</v>
          </cell>
          <cell r="H14">
            <v>552487.9900000002</v>
          </cell>
          <cell r="I14">
            <v>4.13150812672228</v>
          </cell>
          <cell r="J14">
            <v>-12820062.01</v>
          </cell>
          <cell r="K14">
            <v>41.77358869025369</v>
          </cell>
          <cell r="L14">
            <v>-15109346.15</v>
          </cell>
        </row>
        <row r="15">
          <cell r="B15">
            <v>26918300</v>
          </cell>
          <cell r="C15">
            <v>3681345</v>
          </cell>
          <cell r="D15">
            <v>1861630</v>
          </cell>
          <cell r="G15">
            <v>1897422.45</v>
          </cell>
          <cell r="H15">
            <v>77626.54000000004</v>
          </cell>
          <cell r="I15">
            <v>4.169815699145374</v>
          </cell>
          <cell r="J15">
            <v>-1784003.46</v>
          </cell>
          <cell r="K15">
            <v>51.541554785003854</v>
          </cell>
          <cell r="L15">
            <v>-1783922.55</v>
          </cell>
        </row>
        <row r="16">
          <cell r="B16">
            <v>26323404</v>
          </cell>
          <cell r="C16">
            <v>2865245</v>
          </cell>
          <cell r="D16">
            <v>1572359</v>
          </cell>
          <cell r="G16">
            <v>1917487.86</v>
          </cell>
          <cell r="H16">
            <v>44476.570000000065</v>
          </cell>
          <cell r="I16">
            <v>2.8286523624693896</v>
          </cell>
          <cell r="J16">
            <v>-1527882.43</v>
          </cell>
          <cell r="K16">
            <v>66.92230018724402</v>
          </cell>
          <cell r="L16">
            <v>-947757.1399999999</v>
          </cell>
        </row>
        <row r="17">
          <cell r="B17">
            <v>94207870</v>
          </cell>
          <cell r="C17">
            <v>11934479</v>
          </cell>
          <cell r="D17">
            <v>6016280</v>
          </cell>
          <cell r="G17">
            <v>6767031.01</v>
          </cell>
          <cell r="H17">
            <v>269187.3599999994</v>
          </cell>
          <cell r="I17">
            <v>4.474315690094201</v>
          </cell>
          <cell r="J17">
            <v>-5747092.640000001</v>
          </cell>
          <cell r="K17">
            <v>56.70152010825106</v>
          </cell>
          <cell r="L17">
            <v>-5167447.99</v>
          </cell>
        </row>
        <row r="18">
          <cell r="B18">
            <v>9123975</v>
          </cell>
          <cell r="C18">
            <v>1188996</v>
          </cell>
          <cell r="D18">
            <v>567993</v>
          </cell>
          <cell r="G18">
            <v>639302.88</v>
          </cell>
          <cell r="H18">
            <v>6203.390000000014</v>
          </cell>
          <cell r="I18">
            <v>1.0921595864737794</v>
          </cell>
          <cell r="J18">
            <v>-561789.61</v>
          </cell>
          <cell r="K18">
            <v>53.768295267603925</v>
          </cell>
          <cell r="L18">
            <v>-549693.12</v>
          </cell>
        </row>
        <row r="19">
          <cell r="B19">
            <v>20633455</v>
          </cell>
          <cell r="C19">
            <v>2372770</v>
          </cell>
          <cell r="D19">
            <v>1294097</v>
          </cell>
          <cell r="G19">
            <v>1158620.25</v>
          </cell>
          <cell r="H19">
            <v>69365.93999999994</v>
          </cell>
          <cell r="I19">
            <v>5.360180882885899</v>
          </cell>
          <cell r="J19">
            <v>-1224731.06</v>
          </cell>
          <cell r="K19">
            <v>48.82985919410647</v>
          </cell>
          <cell r="L19">
            <v>-1214149.75</v>
          </cell>
        </row>
        <row r="20">
          <cell r="B20">
            <v>44694335</v>
          </cell>
          <cell r="C20">
            <v>4894749</v>
          </cell>
          <cell r="D20">
            <v>2440906</v>
          </cell>
          <cell r="G20">
            <v>2767458.64</v>
          </cell>
          <cell r="H20">
            <v>60349.05000000028</v>
          </cell>
          <cell r="I20">
            <v>2.4724036894497483</v>
          </cell>
          <cell r="J20">
            <v>-2380556.9499999997</v>
          </cell>
          <cell r="K20">
            <v>56.53933715497976</v>
          </cell>
          <cell r="L20">
            <v>-2127290.36</v>
          </cell>
        </row>
        <row r="21">
          <cell r="B21">
            <v>29964900</v>
          </cell>
          <cell r="C21">
            <v>3405007</v>
          </cell>
          <cell r="D21">
            <v>1827877</v>
          </cell>
          <cell r="G21">
            <v>1675456.28</v>
          </cell>
          <cell r="H21">
            <v>46333.73999999999</v>
          </cell>
          <cell r="I21">
            <v>2.5348390509864718</v>
          </cell>
          <cell r="J21">
            <v>-1781543.26</v>
          </cell>
          <cell r="K21">
            <v>49.20566330700642</v>
          </cell>
          <cell r="L21">
            <v>-1729550.72</v>
          </cell>
        </row>
        <row r="22">
          <cell r="B22">
            <v>43454544</v>
          </cell>
          <cell r="C22">
            <v>6747397</v>
          </cell>
          <cell r="D22">
            <v>4127423</v>
          </cell>
          <cell r="G22">
            <v>2848121.97</v>
          </cell>
          <cell r="H22">
            <v>128975.49000000022</v>
          </cell>
          <cell r="I22">
            <v>3.124843031596234</v>
          </cell>
          <cell r="J22">
            <v>-3998447.51</v>
          </cell>
          <cell r="K22">
            <v>42.21067724338734</v>
          </cell>
          <cell r="L22">
            <v>-3899275.03</v>
          </cell>
        </row>
        <row r="23">
          <cell r="B23">
            <v>22406900</v>
          </cell>
          <cell r="C23">
            <v>3097029</v>
          </cell>
          <cell r="D23">
            <v>1553265</v>
          </cell>
          <cell r="G23">
            <v>1602969.37</v>
          </cell>
          <cell r="H23">
            <v>78127.32000000007</v>
          </cell>
          <cell r="I23">
            <v>5.029877065407388</v>
          </cell>
          <cell r="J23">
            <v>-1475137.68</v>
          </cell>
          <cell r="K23">
            <v>51.75829383580199</v>
          </cell>
          <cell r="L23">
            <v>-1494059.63</v>
          </cell>
        </row>
        <row r="24">
          <cell r="B24">
            <v>23255939</v>
          </cell>
          <cell r="C24">
            <v>2854241</v>
          </cell>
          <cell r="D24">
            <v>1695310</v>
          </cell>
          <cell r="G24">
            <v>1181313.02</v>
          </cell>
          <cell r="H24">
            <v>31086.850000000093</v>
          </cell>
          <cell r="I24">
            <v>1.8336970819496194</v>
          </cell>
          <cell r="J24">
            <v>-1664223.15</v>
          </cell>
          <cell r="K24">
            <v>41.3879914134791</v>
          </cell>
          <cell r="L24">
            <v>-1672927.98</v>
          </cell>
        </row>
        <row r="25">
          <cell r="B25">
            <v>32786400</v>
          </cell>
          <cell r="C25">
            <v>3561119</v>
          </cell>
          <cell r="D25">
            <v>1978545</v>
          </cell>
          <cell r="G25">
            <v>1924033.51</v>
          </cell>
          <cell r="H25">
            <v>67574.93999999994</v>
          </cell>
          <cell r="I25">
            <v>3.4153855484712228</v>
          </cell>
          <cell r="J25">
            <v>-1910970.06</v>
          </cell>
          <cell r="K25">
            <v>54.02890243207261</v>
          </cell>
          <cell r="L25">
            <v>-1637085.49</v>
          </cell>
        </row>
        <row r="26">
          <cell r="B26">
            <v>21371079</v>
          </cell>
          <cell r="C26">
            <v>2488849</v>
          </cell>
          <cell r="D26">
            <v>1322254</v>
          </cell>
          <cell r="G26">
            <v>1391137.1</v>
          </cell>
          <cell r="H26">
            <v>36320.42000000016</v>
          </cell>
          <cell r="I26">
            <v>2.746856504121005</v>
          </cell>
          <cell r="J26">
            <v>-1285933.5799999998</v>
          </cell>
          <cell r="K26">
            <v>55.89479715322223</v>
          </cell>
          <cell r="L26">
            <v>-1097711.9</v>
          </cell>
        </row>
        <row r="27">
          <cell r="B27">
            <v>17382250</v>
          </cell>
          <cell r="C27">
            <v>1838198</v>
          </cell>
          <cell r="D27">
            <v>977407</v>
          </cell>
          <cell r="G27">
            <v>1044359.85</v>
          </cell>
          <cell r="H27">
            <v>54615.869999999995</v>
          </cell>
          <cell r="I27">
            <v>5.587832908911026</v>
          </cell>
          <cell r="J27">
            <v>-922791.13</v>
          </cell>
          <cell r="K27">
            <v>56.81432848909639</v>
          </cell>
          <cell r="L27">
            <v>-793838.15</v>
          </cell>
        </row>
        <row r="28">
          <cell r="B28">
            <v>30804620</v>
          </cell>
          <cell r="C28">
            <v>3706300</v>
          </cell>
          <cell r="D28">
            <v>1920391</v>
          </cell>
          <cell r="G28">
            <v>2109071.25</v>
          </cell>
          <cell r="H28">
            <v>41168.45999999996</v>
          </cell>
          <cell r="I28">
            <v>2.14375405841831</v>
          </cell>
          <cell r="J28">
            <v>-1879222.54</v>
          </cell>
          <cell r="K28">
            <v>56.90503332164153</v>
          </cell>
          <cell r="L28">
            <v>-1597228.75</v>
          </cell>
        </row>
        <row r="29">
          <cell r="B29">
            <v>63497860</v>
          </cell>
          <cell r="C29">
            <v>10251017</v>
          </cell>
          <cell r="D29">
            <v>4676384</v>
          </cell>
          <cell r="G29">
            <v>4358161.23</v>
          </cell>
          <cell r="H29">
            <v>198830.23000000045</v>
          </cell>
          <cell r="I29">
            <v>4.2517943351102145</v>
          </cell>
          <cell r="J29">
            <v>-4477553.77</v>
          </cell>
          <cell r="K29">
            <v>42.51442788554541</v>
          </cell>
          <cell r="L29">
            <v>-5892855.77</v>
          </cell>
        </row>
        <row r="30">
          <cell r="B30">
            <v>26496514</v>
          </cell>
          <cell r="C30">
            <v>2729680</v>
          </cell>
          <cell r="D30">
            <v>1501809</v>
          </cell>
          <cell r="G30">
            <v>1511697.14</v>
          </cell>
          <cell r="H30">
            <v>48425.029999999795</v>
          </cell>
          <cell r="I30">
            <v>3.2244466506726086</v>
          </cell>
          <cell r="J30">
            <v>-1453383.9700000002</v>
          </cell>
          <cell r="K30">
            <v>55.380013041821755</v>
          </cell>
          <cell r="L30">
            <v>-1217982.86</v>
          </cell>
        </row>
        <row r="31">
          <cell r="B31">
            <v>28476622</v>
          </cell>
          <cell r="C31">
            <v>3157413</v>
          </cell>
          <cell r="D31">
            <v>1587245</v>
          </cell>
          <cell r="G31">
            <v>1727650.91</v>
          </cell>
          <cell r="H31">
            <v>56311.52000000002</v>
          </cell>
          <cell r="I31">
            <v>3.547752237367263</v>
          </cell>
          <cell r="J31">
            <v>-1530933.48</v>
          </cell>
          <cell r="K31">
            <v>54.71729260632042</v>
          </cell>
          <cell r="L31">
            <v>-1429762.09</v>
          </cell>
        </row>
        <row r="32">
          <cell r="B32">
            <v>9884788</v>
          </cell>
          <cell r="C32">
            <v>1081967</v>
          </cell>
          <cell r="D32">
            <v>578537</v>
          </cell>
          <cell r="G32">
            <v>545029.19</v>
          </cell>
          <cell r="H32">
            <v>30719.619999999937</v>
          </cell>
          <cell r="I32">
            <v>5.309879921249624</v>
          </cell>
          <cell r="J32">
            <v>-547817.3800000001</v>
          </cell>
          <cell r="K32">
            <v>50.37391990698422</v>
          </cell>
          <cell r="L32">
            <v>-536937.81</v>
          </cell>
        </row>
        <row r="33">
          <cell r="B33">
            <v>25060542</v>
          </cell>
          <cell r="C33">
            <v>3541421</v>
          </cell>
          <cell r="D33">
            <v>2293464</v>
          </cell>
          <cell r="G33">
            <v>1308396.5</v>
          </cell>
          <cell r="H33">
            <v>42030.64999999991</v>
          </cell>
          <cell r="I33">
            <v>1.8326274142519745</v>
          </cell>
          <cell r="J33">
            <v>-2251433.35</v>
          </cell>
          <cell r="K33">
            <v>36.94552271531682</v>
          </cell>
          <cell r="L33">
            <v>-2233024.5</v>
          </cell>
        </row>
        <row r="34">
          <cell r="B34">
            <v>19108400</v>
          </cell>
          <cell r="C34">
            <v>2179710</v>
          </cell>
          <cell r="D34">
            <v>1158245</v>
          </cell>
          <cell r="G34">
            <v>1090302.09</v>
          </cell>
          <cell r="H34">
            <v>26364.540000000037</v>
          </cell>
          <cell r="I34">
            <v>2.2762489801380568</v>
          </cell>
          <cell r="J34">
            <v>-1131880.46</v>
          </cell>
          <cell r="K34">
            <v>50.020511444182944</v>
          </cell>
          <cell r="L34">
            <v>-1089407.91</v>
          </cell>
        </row>
        <row r="35">
          <cell r="B35">
            <v>38718863</v>
          </cell>
          <cell r="C35">
            <v>5381087</v>
          </cell>
          <cell r="D35">
            <v>2888523</v>
          </cell>
          <cell r="G35">
            <v>2655174.79</v>
          </cell>
          <cell r="H35">
            <v>111506.45000000019</v>
          </cell>
          <cell r="I35">
            <v>3.8603275791814773</v>
          </cell>
          <cell r="J35">
            <v>-2777016.55</v>
          </cell>
          <cell r="K35">
            <v>49.34272183296795</v>
          </cell>
          <cell r="L35">
            <v>-2725912.21</v>
          </cell>
        </row>
        <row r="36">
          <cell r="B36">
            <v>4036543380</v>
          </cell>
          <cell r="C36">
            <v>569959396</v>
          </cell>
          <cell r="D36">
            <v>305355953</v>
          </cell>
          <cell r="G36">
            <v>275891998.64</v>
          </cell>
          <cell r="H36">
            <v>8364881.469999995</v>
          </cell>
          <cell r="I36">
            <v>2.73938706215431</v>
          </cell>
          <cell r="J36">
            <v>-296991071.53</v>
          </cell>
          <cell r="K36">
            <v>48.40555319838959</v>
          </cell>
          <cell r="L36">
            <v>-294067397.35999995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32" sqref="H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04.02.2013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04.02.2013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20" t="s">
        <v>10</v>
      </c>
      <c r="F8" s="21" t="str">
        <f>'[5]вспомогат'!H8</f>
        <v>за лютий</v>
      </c>
      <c r="G8" s="22" t="str">
        <f>'[5]вспомогат'!I8</f>
        <v>за лютий</v>
      </c>
      <c r="H8" s="23"/>
      <c r="I8" s="22" t="str">
        <f>'[5]вспомогат'!K8</f>
        <v>за 2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141666720</v>
      </c>
      <c r="D10" s="33">
        <f>'[5]вспомогат'!D10</f>
        <v>84981520</v>
      </c>
      <c r="E10" s="33">
        <f>'[5]вспомогат'!G10</f>
        <v>64123463.01</v>
      </c>
      <c r="F10" s="33">
        <f>'[5]вспомогат'!H10</f>
        <v>2038435.8999999985</v>
      </c>
      <c r="G10" s="34">
        <f>'[5]вспомогат'!I10</f>
        <v>2.3986813839055814</v>
      </c>
      <c r="H10" s="35">
        <f>'[5]вспомогат'!J10</f>
        <v>-82943084.1</v>
      </c>
      <c r="I10" s="36">
        <f>'[5]вспомогат'!K10</f>
        <v>45.26360390781971</v>
      </c>
      <c r="J10" s="37">
        <f>'[5]вспомогат'!L10</f>
        <v>-77543256.99000001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258045500</v>
      </c>
      <c r="D12" s="38">
        <f>'[5]вспомогат'!D11</f>
        <v>132261700</v>
      </c>
      <c r="E12" s="33">
        <f>'[5]вспомогат'!G11</f>
        <v>129380648.7</v>
      </c>
      <c r="F12" s="38">
        <f>'[5]вспомогат'!H11</f>
        <v>3234014.079999998</v>
      </c>
      <c r="G12" s="39">
        <f>'[5]вспомогат'!I11</f>
        <v>2.4451629458868274</v>
      </c>
      <c r="H12" s="35">
        <f>'[5]вспомогат'!J11</f>
        <v>-129027685.92</v>
      </c>
      <c r="I12" s="36">
        <f>'[5]вспомогат'!K11</f>
        <v>50.13869596640903</v>
      </c>
      <c r="J12" s="37">
        <f>'[5]вспомогат'!L11</f>
        <v>-128664851.3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18656837</v>
      </c>
      <c r="D13" s="38">
        <f>'[5]вспомогат'!D12</f>
        <v>9708054</v>
      </c>
      <c r="E13" s="33">
        <f>'[5]вспомогат'!G12</f>
        <v>9861527.9</v>
      </c>
      <c r="F13" s="38">
        <f>'[5]вспомогат'!H12</f>
        <v>344995.9299999997</v>
      </c>
      <c r="G13" s="39">
        <f>'[5]вспомогат'!I12</f>
        <v>3.553708395111932</v>
      </c>
      <c r="H13" s="35">
        <f>'[5]вспомогат'!J12</f>
        <v>-9363058.07</v>
      </c>
      <c r="I13" s="36">
        <f>'[5]вспомогат'!K12</f>
        <v>52.857447915742625</v>
      </c>
      <c r="J13" s="37">
        <f>'[5]вспомогат'!L12</f>
        <v>-8795309.1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42683020</v>
      </c>
      <c r="D14" s="38">
        <f>'[5]вспомогат'!D13</f>
        <v>21192185</v>
      </c>
      <c r="E14" s="33">
        <f>'[5]вспомогат'!G13</f>
        <v>19566207.89</v>
      </c>
      <c r="F14" s="38">
        <f>'[5]вспомогат'!H13</f>
        <v>669347.5899999999</v>
      </c>
      <c r="G14" s="39">
        <f>'[5]вспомогат'!I13</f>
        <v>3.158464264067154</v>
      </c>
      <c r="H14" s="35">
        <f>'[5]вспомогат'!J13</f>
        <v>-20522837.41</v>
      </c>
      <c r="I14" s="36">
        <f>'[5]вспомогат'!K13</f>
        <v>45.8407298499497</v>
      </c>
      <c r="J14" s="37">
        <f>'[5]вспомогат'!L13</f>
        <v>-23116812.11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25949300</v>
      </c>
      <c r="D15" s="38">
        <f>'[5]вспомогат'!D14</f>
        <v>13372550</v>
      </c>
      <c r="E15" s="33">
        <f>'[5]вспомогат'!G14</f>
        <v>10839953.85</v>
      </c>
      <c r="F15" s="38">
        <f>'[5]вспомогат'!H14</f>
        <v>552487.9900000002</v>
      </c>
      <c r="G15" s="39">
        <f>'[5]вспомогат'!I14</f>
        <v>4.13150812672228</v>
      </c>
      <c r="H15" s="35">
        <f>'[5]вспомогат'!J14</f>
        <v>-12820062.01</v>
      </c>
      <c r="I15" s="36">
        <f>'[5]вспомогат'!K14</f>
        <v>41.77358869025369</v>
      </c>
      <c r="J15" s="37">
        <f>'[5]вспомогат'!L14</f>
        <v>-15109346.15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3681345</v>
      </c>
      <c r="D16" s="38">
        <f>'[5]вспомогат'!D15</f>
        <v>1861630</v>
      </c>
      <c r="E16" s="33">
        <f>'[5]вспомогат'!G15</f>
        <v>1897422.45</v>
      </c>
      <c r="F16" s="38">
        <f>'[5]вспомогат'!H15</f>
        <v>77626.54000000004</v>
      </c>
      <c r="G16" s="39">
        <f>'[5]вспомогат'!I15</f>
        <v>4.169815699145374</v>
      </c>
      <c r="H16" s="35">
        <f>'[5]вспомогат'!J15</f>
        <v>-1784003.46</v>
      </c>
      <c r="I16" s="36">
        <f>'[5]вспомогат'!K15</f>
        <v>51.541554785003854</v>
      </c>
      <c r="J16" s="37">
        <f>'[5]вспомогат'!L15</f>
        <v>-1783922.55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349016002</v>
      </c>
      <c r="D17" s="42">
        <f>SUM(D12:D16)</f>
        <v>178396119</v>
      </c>
      <c r="E17" s="42">
        <f>SUM(E12:E16)</f>
        <v>171545760.79</v>
      </c>
      <c r="F17" s="42">
        <f>SUM(F12:F16)</f>
        <v>4878472.129999998</v>
      </c>
      <c r="G17" s="43">
        <f>F17/D17*100</f>
        <v>2.734629070041595</v>
      </c>
      <c r="H17" s="42">
        <f>SUM(H12:H16)</f>
        <v>-173517646.87</v>
      </c>
      <c r="I17" s="44">
        <f>E17/C17*100</f>
        <v>49.151259485804324</v>
      </c>
      <c r="J17" s="42">
        <f>SUM(J12:J16)</f>
        <v>-177470241.21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2865245</v>
      </c>
      <c r="D18" s="46">
        <f>'[5]вспомогат'!D16</f>
        <v>1572359</v>
      </c>
      <c r="E18" s="45">
        <f>'[5]вспомогат'!G16</f>
        <v>1917487.86</v>
      </c>
      <c r="F18" s="46">
        <f>'[5]вспомогат'!H16</f>
        <v>44476.570000000065</v>
      </c>
      <c r="G18" s="47">
        <f>'[5]вспомогат'!I16</f>
        <v>2.8286523624693896</v>
      </c>
      <c r="H18" s="48">
        <f>'[5]вспомогат'!J16</f>
        <v>-1527882.43</v>
      </c>
      <c r="I18" s="49">
        <f>'[5]вспомогат'!K16</f>
        <v>66.92230018724402</v>
      </c>
      <c r="J18" s="50">
        <f>'[5]вспомогат'!L16</f>
        <v>-947757.1399999999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11934479</v>
      </c>
      <c r="D19" s="38">
        <f>'[5]вспомогат'!D17</f>
        <v>6016280</v>
      </c>
      <c r="E19" s="33">
        <f>'[5]вспомогат'!G17</f>
        <v>6767031.01</v>
      </c>
      <c r="F19" s="38">
        <f>'[5]вспомогат'!H17</f>
        <v>269187.3599999994</v>
      </c>
      <c r="G19" s="39">
        <f>'[5]вспомогат'!I17</f>
        <v>4.474315690094201</v>
      </c>
      <c r="H19" s="35">
        <f>'[5]вспомогат'!J17</f>
        <v>-5747092.640000001</v>
      </c>
      <c r="I19" s="36">
        <f>'[5]вспомогат'!K17</f>
        <v>56.70152010825106</v>
      </c>
      <c r="J19" s="37">
        <f>'[5]вспомогат'!L17</f>
        <v>-5167447.99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1188996</v>
      </c>
      <c r="D20" s="38">
        <f>'[5]вспомогат'!D18</f>
        <v>567993</v>
      </c>
      <c r="E20" s="33">
        <f>'[5]вспомогат'!G18</f>
        <v>639302.88</v>
      </c>
      <c r="F20" s="38">
        <f>'[5]вспомогат'!H18</f>
        <v>6203.390000000014</v>
      </c>
      <c r="G20" s="39">
        <f>'[5]вспомогат'!I18</f>
        <v>1.0921595864737794</v>
      </c>
      <c r="H20" s="35">
        <f>'[5]вспомогат'!J18</f>
        <v>-561789.61</v>
      </c>
      <c r="I20" s="36">
        <f>'[5]вспомогат'!K18</f>
        <v>53.768295267603925</v>
      </c>
      <c r="J20" s="37">
        <f>'[5]вспомогат'!L18</f>
        <v>-549693.12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2372770</v>
      </c>
      <c r="D21" s="38">
        <f>'[5]вспомогат'!D19</f>
        <v>1294097</v>
      </c>
      <c r="E21" s="33">
        <f>'[5]вспомогат'!G19</f>
        <v>1158620.25</v>
      </c>
      <c r="F21" s="38">
        <f>'[5]вспомогат'!H19</f>
        <v>69365.93999999994</v>
      </c>
      <c r="G21" s="39">
        <f>'[5]вспомогат'!I19</f>
        <v>5.360180882885899</v>
      </c>
      <c r="H21" s="35">
        <f>'[5]вспомогат'!J19</f>
        <v>-1224731.06</v>
      </c>
      <c r="I21" s="36">
        <f>'[5]вспомогат'!K19</f>
        <v>48.82985919410647</v>
      </c>
      <c r="J21" s="37">
        <f>'[5]вспомогат'!L19</f>
        <v>-1214149.75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4894749</v>
      </c>
      <c r="D22" s="38">
        <f>'[5]вспомогат'!D20</f>
        <v>2440906</v>
      </c>
      <c r="E22" s="33">
        <f>'[5]вспомогат'!G20</f>
        <v>2767458.64</v>
      </c>
      <c r="F22" s="38">
        <f>'[5]вспомогат'!H20</f>
        <v>60349.05000000028</v>
      </c>
      <c r="G22" s="39">
        <f>'[5]вспомогат'!I20</f>
        <v>2.4724036894497483</v>
      </c>
      <c r="H22" s="35">
        <f>'[5]вспомогат'!J20</f>
        <v>-2380556.9499999997</v>
      </c>
      <c r="I22" s="36">
        <f>'[5]вспомогат'!K20</f>
        <v>56.53933715497976</v>
      </c>
      <c r="J22" s="37">
        <f>'[5]вспомогат'!L20</f>
        <v>-2127290.36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3405007</v>
      </c>
      <c r="D23" s="38">
        <f>'[5]вспомогат'!D21</f>
        <v>1827877</v>
      </c>
      <c r="E23" s="33">
        <f>'[5]вспомогат'!G21</f>
        <v>1675456.28</v>
      </c>
      <c r="F23" s="38">
        <f>'[5]вспомогат'!H21</f>
        <v>46333.73999999999</v>
      </c>
      <c r="G23" s="39">
        <f>'[5]вспомогат'!I21</f>
        <v>2.5348390509864718</v>
      </c>
      <c r="H23" s="35">
        <f>'[5]вспомогат'!J21</f>
        <v>-1781543.26</v>
      </c>
      <c r="I23" s="36">
        <f>'[5]вспомогат'!K21</f>
        <v>49.20566330700642</v>
      </c>
      <c r="J23" s="37">
        <f>'[5]вспомогат'!L21</f>
        <v>-1729550.72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6747397</v>
      </c>
      <c r="D24" s="38">
        <f>'[5]вспомогат'!D22</f>
        <v>4127423</v>
      </c>
      <c r="E24" s="33">
        <f>'[5]вспомогат'!G22</f>
        <v>2848121.97</v>
      </c>
      <c r="F24" s="38">
        <f>'[5]вспомогат'!H22</f>
        <v>128975.49000000022</v>
      </c>
      <c r="G24" s="39">
        <f>'[5]вспомогат'!I22</f>
        <v>3.124843031596234</v>
      </c>
      <c r="H24" s="35">
        <f>'[5]вспомогат'!J22</f>
        <v>-3998447.51</v>
      </c>
      <c r="I24" s="36">
        <f>'[5]вспомогат'!K22</f>
        <v>42.21067724338734</v>
      </c>
      <c r="J24" s="37">
        <f>'[5]вспомогат'!L22</f>
        <v>-3899275.03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3097029</v>
      </c>
      <c r="D25" s="38">
        <f>'[5]вспомогат'!D23</f>
        <v>1553265</v>
      </c>
      <c r="E25" s="33">
        <f>'[5]вспомогат'!G23</f>
        <v>1602969.37</v>
      </c>
      <c r="F25" s="38">
        <f>'[5]вспомогат'!H23</f>
        <v>78127.32000000007</v>
      </c>
      <c r="G25" s="39">
        <f>'[5]вспомогат'!I23</f>
        <v>5.029877065407388</v>
      </c>
      <c r="H25" s="35">
        <f>'[5]вспомогат'!J23</f>
        <v>-1475137.68</v>
      </c>
      <c r="I25" s="36">
        <f>'[5]вспомогат'!K23</f>
        <v>51.75829383580199</v>
      </c>
      <c r="J25" s="37">
        <f>'[5]вспомогат'!L23</f>
        <v>-1494059.63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2854241</v>
      </c>
      <c r="D26" s="38">
        <f>'[5]вспомогат'!D24</f>
        <v>1695310</v>
      </c>
      <c r="E26" s="33">
        <f>'[5]вспомогат'!G24</f>
        <v>1181313.02</v>
      </c>
      <c r="F26" s="38">
        <f>'[5]вспомогат'!H24</f>
        <v>31086.850000000093</v>
      </c>
      <c r="G26" s="39">
        <f>'[5]вспомогат'!I24</f>
        <v>1.8336970819496194</v>
      </c>
      <c r="H26" s="35">
        <f>'[5]вспомогат'!J24</f>
        <v>-1664223.15</v>
      </c>
      <c r="I26" s="36">
        <f>'[5]вспомогат'!K24</f>
        <v>41.3879914134791</v>
      </c>
      <c r="J26" s="37">
        <f>'[5]вспомогат'!L24</f>
        <v>-1672927.98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3561119</v>
      </c>
      <c r="D27" s="38">
        <f>'[5]вспомогат'!D25</f>
        <v>1978545</v>
      </c>
      <c r="E27" s="33">
        <f>'[5]вспомогат'!G25</f>
        <v>1924033.51</v>
      </c>
      <c r="F27" s="38">
        <f>'[5]вспомогат'!H25</f>
        <v>67574.93999999994</v>
      </c>
      <c r="G27" s="39">
        <f>'[5]вспомогат'!I25</f>
        <v>3.4153855484712228</v>
      </c>
      <c r="H27" s="35">
        <f>'[5]вспомогат'!J25</f>
        <v>-1910970.06</v>
      </c>
      <c r="I27" s="36">
        <f>'[5]вспомогат'!K25</f>
        <v>54.02890243207261</v>
      </c>
      <c r="J27" s="37">
        <f>'[5]вспомогат'!L25</f>
        <v>-1637085.49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2488849</v>
      </c>
      <c r="D28" s="38">
        <f>'[5]вспомогат'!D26</f>
        <v>1322254</v>
      </c>
      <c r="E28" s="33">
        <f>'[5]вспомогат'!G26</f>
        <v>1391137.1</v>
      </c>
      <c r="F28" s="38">
        <f>'[5]вспомогат'!H26</f>
        <v>36320.42000000016</v>
      </c>
      <c r="G28" s="39">
        <f>'[5]вспомогат'!I26</f>
        <v>2.746856504121005</v>
      </c>
      <c r="H28" s="35">
        <f>'[5]вспомогат'!J26</f>
        <v>-1285933.5799999998</v>
      </c>
      <c r="I28" s="36">
        <f>'[5]вспомогат'!K26</f>
        <v>55.89479715322223</v>
      </c>
      <c r="J28" s="37">
        <f>'[5]вспомогат'!L26</f>
        <v>-1097711.9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1838198</v>
      </c>
      <c r="D29" s="38">
        <f>'[5]вспомогат'!D27</f>
        <v>977407</v>
      </c>
      <c r="E29" s="33">
        <f>'[5]вспомогат'!G27</f>
        <v>1044359.85</v>
      </c>
      <c r="F29" s="38">
        <f>'[5]вспомогат'!H27</f>
        <v>54615.869999999995</v>
      </c>
      <c r="G29" s="39">
        <f>'[5]вспомогат'!I27</f>
        <v>5.587832908911026</v>
      </c>
      <c r="H29" s="35">
        <f>'[5]вспомогат'!J27</f>
        <v>-922791.13</v>
      </c>
      <c r="I29" s="36">
        <f>'[5]вспомогат'!K27</f>
        <v>56.81432848909639</v>
      </c>
      <c r="J29" s="37">
        <f>'[5]вспомогат'!L27</f>
        <v>-793838.15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3706300</v>
      </c>
      <c r="D30" s="38">
        <f>'[5]вспомогат'!D28</f>
        <v>1920391</v>
      </c>
      <c r="E30" s="33">
        <f>'[5]вспомогат'!G28</f>
        <v>2109071.25</v>
      </c>
      <c r="F30" s="38">
        <f>'[5]вспомогат'!H28</f>
        <v>41168.45999999996</v>
      </c>
      <c r="G30" s="39">
        <f>'[5]вспомогат'!I28</f>
        <v>2.14375405841831</v>
      </c>
      <c r="H30" s="35">
        <f>'[5]вспомогат'!J28</f>
        <v>-1879222.54</v>
      </c>
      <c r="I30" s="36">
        <f>'[5]вспомогат'!K28</f>
        <v>56.90503332164153</v>
      </c>
      <c r="J30" s="37">
        <f>'[5]вспомогат'!L28</f>
        <v>-1597228.75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10251017</v>
      </c>
      <c r="D31" s="38">
        <f>'[5]вспомогат'!D29</f>
        <v>4676384</v>
      </c>
      <c r="E31" s="33">
        <f>'[5]вспомогат'!G29</f>
        <v>4358161.23</v>
      </c>
      <c r="F31" s="38">
        <f>'[5]вспомогат'!H29</f>
        <v>198830.23000000045</v>
      </c>
      <c r="G31" s="39">
        <f>'[5]вспомогат'!I29</f>
        <v>4.2517943351102145</v>
      </c>
      <c r="H31" s="35">
        <f>'[5]вспомогат'!J29</f>
        <v>-4477553.77</v>
      </c>
      <c r="I31" s="36">
        <f>'[5]вспомогат'!K29</f>
        <v>42.51442788554541</v>
      </c>
      <c r="J31" s="37">
        <f>'[5]вспомогат'!L29</f>
        <v>-5892855.77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2729680</v>
      </c>
      <c r="D32" s="38">
        <f>'[5]вспомогат'!D30</f>
        <v>1501809</v>
      </c>
      <c r="E32" s="33">
        <f>'[5]вспомогат'!G30</f>
        <v>1511697.14</v>
      </c>
      <c r="F32" s="38">
        <f>'[5]вспомогат'!H30</f>
        <v>48425.029999999795</v>
      </c>
      <c r="G32" s="39">
        <f>'[5]вспомогат'!I30</f>
        <v>3.2244466506726086</v>
      </c>
      <c r="H32" s="35">
        <f>'[5]вспомогат'!J30</f>
        <v>-1453383.9700000002</v>
      </c>
      <c r="I32" s="36">
        <f>'[5]вспомогат'!K30</f>
        <v>55.380013041821755</v>
      </c>
      <c r="J32" s="37">
        <f>'[5]вспомогат'!L30</f>
        <v>-1217982.86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3157413</v>
      </c>
      <c r="D33" s="38">
        <f>'[5]вспомогат'!D31</f>
        <v>1587245</v>
      </c>
      <c r="E33" s="33">
        <f>'[5]вспомогат'!G31</f>
        <v>1727650.91</v>
      </c>
      <c r="F33" s="38">
        <f>'[5]вспомогат'!H31</f>
        <v>56311.52000000002</v>
      </c>
      <c r="G33" s="39">
        <f>'[5]вспомогат'!I31</f>
        <v>3.547752237367263</v>
      </c>
      <c r="H33" s="35">
        <f>'[5]вспомогат'!J31</f>
        <v>-1530933.48</v>
      </c>
      <c r="I33" s="36">
        <f>'[5]вспомогат'!K31</f>
        <v>54.71729260632042</v>
      </c>
      <c r="J33" s="37">
        <f>'[5]вспомогат'!L31</f>
        <v>-1429762.09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1081967</v>
      </c>
      <c r="D34" s="38">
        <f>'[5]вспомогат'!D32</f>
        <v>578537</v>
      </c>
      <c r="E34" s="33">
        <f>'[5]вспомогат'!G32</f>
        <v>545029.19</v>
      </c>
      <c r="F34" s="38">
        <f>'[5]вспомогат'!H32</f>
        <v>30719.619999999937</v>
      </c>
      <c r="G34" s="39">
        <f>'[5]вспомогат'!I32</f>
        <v>5.309879921249624</v>
      </c>
      <c r="H34" s="35">
        <f>'[5]вспомогат'!J32</f>
        <v>-547817.3800000001</v>
      </c>
      <c r="I34" s="36">
        <f>'[5]вспомогат'!K32</f>
        <v>50.37391990698422</v>
      </c>
      <c r="J34" s="37">
        <f>'[5]вспомогат'!L32</f>
        <v>-536937.81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3541421</v>
      </c>
      <c r="D35" s="38">
        <f>'[5]вспомогат'!D33</f>
        <v>2293464</v>
      </c>
      <c r="E35" s="33">
        <f>'[5]вспомогат'!G33</f>
        <v>1308396.5</v>
      </c>
      <c r="F35" s="38">
        <f>'[5]вспомогат'!H33</f>
        <v>42030.64999999991</v>
      </c>
      <c r="G35" s="39">
        <f>'[5]вспомогат'!I33</f>
        <v>1.8326274142519745</v>
      </c>
      <c r="H35" s="35">
        <f>'[5]вспомогат'!J33</f>
        <v>-2251433.35</v>
      </c>
      <c r="I35" s="36">
        <f>'[5]вспомогат'!K33</f>
        <v>36.94552271531682</v>
      </c>
      <c r="J35" s="37">
        <f>'[5]вспомогат'!L33</f>
        <v>-2233024.5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2179710</v>
      </c>
      <c r="D36" s="38">
        <f>'[5]вспомогат'!D34</f>
        <v>1158245</v>
      </c>
      <c r="E36" s="33">
        <f>'[5]вспомогат'!G34</f>
        <v>1090302.09</v>
      </c>
      <c r="F36" s="38">
        <f>'[5]вспомогат'!H34</f>
        <v>26364.540000000037</v>
      </c>
      <c r="G36" s="39">
        <f>'[5]вспомогат'!I34</f>
        <v>2.2762489801380568</v>
      </c>
      <c r="H36" s="35">
        <f>'[5]вспомогат'!J34</f>
        <v>-1131880.46</v>
      </c>
      <c r="I36" s="36">
        <f>'[5]вспомогат'!K34</f>
        <v>50.020511444182944</v>
      </c>
      <c r="J36" s="37">
        <f>'[5]вспомогат'!L34</f>
        <v>-1089407.91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5381087</v>
      </c>
      <c r="D37" s="38">
        <f>'[5]вспомогат'!D35</f>
        <v>2888523</v>
      </c>
      <c r="E37" s="33">
        <f>'[5]вспомогат'!G35</f>
        <v>2655174.79</v>
      </c>
      <c r="F37" s="38">
        <f>'[5]вспомогат'!H35</f>
        <v>111506.45000000019</v>
      </c>
      <c r="G37" s="39">
        <f>'[5]вспомогат'!I35</f>
        <v>3.8603275791814773</v>
      </c>
      <c r="H37" s="35">
        <f>'[5]вспомогат'!J35</f>
        <v>-2777016.55</v>
      </c>
      <c r="I37" s="36">
        <f>'[5]вспомогат'!K35</f>
        <v>49.34272183296795</v>
      </c>
      <c r="J37" s="37">
        <f>'[5]вспомогат'!L35</f>
        <v>-2725912.21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79276674</v>
      </c>
      <c r="D38" s="42">
        <f>SUM(D18:D37)</f>
        <v>41978314</v>
      </c>
      <c r="E38" s="42">
        <f>SUM(E18:E37)</f>
        <v>40222774.84</v>
      </c>
      <c r="F38" s="42">
        <f>SUM(F18:F37)</f>
        <v>1447973.4400000004</v>
      </c>
      <c r="G38" s="43">
        <f>F38/D38*100</f>
        <v>3.4493368171003738</v>
      </c>
      <c r="H38" s="42">
        <f>SUM(H18:H37)</f>
        <v>-40530340.559999995</v>
      </c>
      <c r="I38" s="44">
        <f>E38/C38*100</f>
        <v>50.7372128654136</v>
      </c>
      <c r="J38" s="42">
        <f>SUM(J18:J37)</f>
        <v>-39053899.15999999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569959396</v>
      </c>
      <c r="D39" s="53">
        <f>'[5]вспомогат'!D36</f>
        <v>305355953</v>
      </c>
      <c r="E39" s="53">
        <f>'[5]вспомогат'!G36</f>
        <v>275891998.64</v>
      </c>
      <c r="F39" s="53">
        <f>'[5]вспомогат'!H36</f>
        <v>8364881.469999995</v>
      </c>
      <c r="G39" s="54">
        <f>'[5]вспомогат'!I36</f>
        <v>2.73938706215431</v>
      </c>
      <c r="H39" s="53">
        <f>'[5]вспомогат'!J36</f>
        <v>-296991071.53</v>
      </c>
      <c r="I39" s="54">
        <f>'[5]вспомогат'!K36</f>
        <v>48.40555319838959</v>
      </c>
      <c r="J39" s="53">
        <f>'[5]вспомогат'!L36</f>
        <v>-294067397.35999995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04.02.2013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2013-02-05T05:58:37Z</dcterms:created>
  <dcterms:modified xsi:type="dcterms:W3CDTF">2013-02-05T05:58:53Z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