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<sst xmlns="http://schemas.openxmlformats.org/spreadsheetml/2006/main" count="47" uniqueCount="42">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</sst>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2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02.04.2013</v>
          </cell>
        </row>
        <row r="6">
          <cell r="G6" t="str">
            <v>Фактично надійшло на 02.04.2013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203738677.96</v>
          </cell>
          <cell r="H10">
            <v>1622985.3900000155</v>
          </cell>
          <cell r="I10">
            <v>2.202173609695469</v>
          </cell>
          <cell r="J10">
            <v>-72076262.60999998</v>
          </cell>
          <cell r="K10">
            <v>74.3713524655822</v>
          </cell>
          <cell r="L10">
            <v>-70209114.03999999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402234889.18</v>
          </cell>
          <cell r="H11">
            <v>2365687.030000031</v>
          </cell>
          <cell r="I11">
            <v>1.7240078574437518</v>
          </cell>
          <cell r="J11">
            <v>-134854512.96999997</v>
          </cell>
          <cell r="K11">
            <v>76.71690962952113</v>
          </cell>
          <cell r="L11">
            <v>-122075710.82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30305229.81</v>
          </cell>
          <cell r="H12">
            <v>487813.26999999955</v>
          </cell>
          <cell r="I12">
            <v>4.426801274789704</v>
          </cell>
          <cell r="J12">
            <v>-10531729.73</v>
          </cell>
          <cell r="K12">
            <v>76.94526152303999</v>
          </cell>
          <cell r="L12">
            <v>-9080210.190000001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66956919.7</v>
          </cell>
          <cell r="H13">
            <v>800233.4299999997</v>
          </cell>
          <cell r="I13">
            <v>3.0662629601865325</v>
          </cell>
          <cell r="J13">
            <v>-25297770.57</v>
          </cell>
          <cell r="K13">
            <v>72.57833688455297</v>
          </cell>
          <cell r="L13">
            <v>-25297770.299999997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33597222.64</v>
          </cell>
          <cell r="H14">
            <v>298217.48000000045</v>
          </cell>
          <cell r="I14">
            <v>2.3048221441627383</v>
          </cell>
          <cell r="J14">
            <v>-12640632.52</v>
          </cell>
          <cell r="K14">
            <v>64.59035590113398</v>
          </cell>
          <cell r="L14">
            <v>-18418627.36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5787905.01</v>
          </cell>
          <cell r="H15">
            <v>51780.76999999955</v>
          </cell>
          <cell r="I15">
            <v>2.5502052495622682</v>
          </cell>
          <cell r="J15">
            <v>-1978674.2300000004</v>
          </cell>
          <cell r="K15">
            <v>76.46012112549349</v>
          </cell>
          <cell r="L15">
            <v>-1781929.9900000002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5238060.34</v>
          </cell>
          <cell r="H16">
            <v>41904.30999999959</v>
          </cell>
          <cell r="I16">
            <v>2.484845484005799</v>
          </cell>
          <cell r="J16">
            <v>-1644490.6900000004</v>
          </cell>
          <cell r="K16">
            <v>86.78557169212519</v>
          </cell>
          <cell r="L16">
            <v>-797574.6600000001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19984420.66</v>
          </cell>
          <cell r="H17">
            <v>168680.6400000006</v>
          </cell>
          <cell r="I17">
            <v>2.543007923125117</v>
          </cell>
          <cell r="J17">
            <v>-6464434.359999999</v>
          </cell>
          <cell r="K17">
            <v>79.57401665205744</v>
          </cell>
          <cell r="L17">
            <v>-5129833.34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1750613.05</v>
          </cell>
          <cell r="H18">
            <v>13720.080000000075</v>
          </cell>
          <cell r="I18">
            <v>1.7437979239774724</v>
          </cell>
          <cell r="J18">
            <v>-773072.9199999999</v>
          </cell>
          <cell r="K18">
            <v>72.93667938514663</v>
          </cell>
          <cell r="L18">
            <v>-649568.95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3693673.82</v>
          </cell>
          <cell r="H19">
            <v>38696.46999999974</v>
          </cell>
          <cell r="I19">
            <v>2.8001961039712673</v>
          </cell>
          <cell r="J19">
            <v>-1343223.5300000003</v>
          </cell>
          <cell r="K19">
            <v>78.57464452682676</v>
          </cell>
          <cell r="L19">
            <v>-1007173.1800000002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8558113.72</v>
          </cell>
          <cell r="H20">
            <v>80061.19000000134</v>
          </cell>
          <cell r="I20">
            <v>2.7002761620357925</v>
          </cell>
          <cell r="J20">
            <v>-2884864.8099999987</v>
          </cell>
          <cell r="K20">
            <v>80.71882107191624</v>
          </cell>
          <cell r="L20">
            <v>-2044263.2799999993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5955820.12</v>
          </cell>
          <cell r="H21">
            <v>59313.639999999665</v>
          </cell>
          <cell r="I21">
            <v>2.8259096812554096</v>
          </cell>
          <cell r="J21">
            <v>-2039608.3600000003</v>
          </cell>
          <cell r="K21">
            <v>78.23692211171456</v>
          </cell>
          <cell r="L21">
            <v>-1656723.88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9826547.28</v>
          </cell>
          <cell r="H22">
            <v>88868.63999999873</v>
          </cell>
          <cell r="I22">
            <v>3.1746396459152275</v>
          </cell>
          <cell r="J22">
            <v>-2710461.3600000013</v>
          </cell>
          <cell r="K22">
            <v>81.31704832078806</v>
          </cell>
          <cell r="L22">
            <v>-2257692.7200000007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5024582.66</v>
          </cell>
          <cell r="H23">
            <v>28719.959999999963</v>
          </cell>
          <cell r="I23">
            <v>1.6659817878701022</v>
          </cell>
          <cell r="J23">
            <v>-1695186.04</v>
          </cell>
          <cell r="K23">
            <v>80.3704973387558</v>
          </cell>
          <cell r="L23">
            <v>-1227192.3399999999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4707303.51</v>
          </cell>
          <cell r="H24">
            <v>23386.259999999776</v>
          </cell>
          <cell r="I24">
            <v>1.8006190377197067</v>
          </cell>
          <cell r="J24">
            <v>-1275403.7400000002</v>
          </cell>
          <cell r="K24">
            <v>88.37128923651903</v>
          </cell>
          <cell r="L24">
            <v>-619430.4900000002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6612848.89</v>
          </cell>
          <cell r="H25">
            <v>69535.52999999933</v>
          </cell>
          <cell r="I25">
            <v>3.036744613624275</v>
          </cell>
          <cell r="J25">
            <v>-2220269.4700000007</v>
          </cell>
          <cell r="K25">
            <v>78.07115900718323</v>
          </cell>
          <cell r="L25">
            <v>-1857435.1100000003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4186868.58</v>
          </cell>
          <cell r="H26">
            <v>31888.820000000298</v>
          </cell>
          <cell r="I26">
            <v>1.9651219542255873</v>
          </cell>
          <cell r="J26">
            <v>-1590851.1799999997</v>
          </cell>
          <cell r="K26">
            <v>76.49435098799931</v>
          </cell>
          <cell r="L26">
            <v>-1286566.42</v>
          </cell>
        </row>
        <row r="27">
          <cell r="B27">
            <v>17382250</v>
          </cell>
          <cell r="C27">
            <v>4050868</v>
          </cell>
          <cell r="D27">
            <v>1123821</v>
          </cell>
          <cell r="G27">
            <v>3476765.27</v>
          </cell>
          <cell r="H27">
            <v>37314.700000000186</v>
          </cell>
          <cell r="I27">
            <v>3.3203419405759624</v>
          </cell>
          <cell r="J27">
            <v>-1086506.2999999998</v>
          </cell>
          <cell r="K27">
            <v>85.82766138022765</v>
          </cell>
          <cell r="L27">
            <v>-574102.73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6903395.76</v>
          </cell>
          <cell r="H28">
            <v>43444.24000000022</v>
          </cell>
          <cell r="I28">
            <v>1.9617239269482782</v>
          </cell>
          <cell r="J28">
            <v>-2171150.76</v>
          </cell>
          <cell r="K28">
            <v>83.08499241048926</v>
          </cell>
          <cell r="L28">
            <v>-1405440.2400000002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13215821.43</v>
          </cell>
          <cell r="H29">
            <v>55452.58999999985</v>
          </cell>
          <cell r="I29">
            <v>1.2471210728203692</v>
          </cell>
          <cell r="J29">
            <v>-4390995.41</v>
          </cell>
          <cell r="K29">
            <v>79.53225441782789</v>
          </cell>
          <cell r="L29">
            <v>-3401111.5700000003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5353045.84</v>
          </cell>
          <cell r="H30">
            <v>81695.38999999966</v>
          </cell>
          <cell r="I30">
            <v>4.125727661358116</v>
          </cell>
          <cell r="J30">
            <v>-1898449.6100000003</v>
          </cell>
          <cell r="K30">
            <v>81.18724123020746</v>
          </cell>
          <cell r="L30">
            <v>-1240411.1600000001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5374602.37</v>
          </cell>
          <cell r="H31">
            <v>33603.549999999814</v>
          </cell>
          <cell r="I31">
            <v>1.767642203890707</v>
          </cell>
          <cell r="J31">
            <v>-1867434.4500000002</v>
          </cell>
          <cell r="K31">
            <v>79.07822791045594</v>
          </cell>
          <cell r="L31">
            <v>-1421961.63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2002609.71</v>
          </cell>
          <cell r="H32">
            <v>17583.070000000065</v>
          </cell>
          <cell r="I32">
            <v>2.4959890865678855</v>
          </cell>
          <cell r="J32">
            <v>-686869.9299999999</v>
          </cell>
          <cell r="K32">
            <v>84.04343706026496</v>
          </cell>
          <cell r="L32">
            <v>-380217.29000000004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5178217.33</v>
          </cell>
          <cell r="H33">
            <v>20731.230000000447</v>
          </cell>
          <cell r="I33">
            <v>1.0219567165636119</v>
          </cell>
          <cell r="J33">
            <v>-2007850.7699999996</v>
          </cell>
          <cell r="K33">
            <v>72.93775436643303</v>
          </cell>
          <cell r="L33">
            <v>-1921284.67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3770293.82</v>
          </cell>
          <cell r="H34">
            <v>45486.56999999983</v>
          </cell>
          <cell r="I34">
            <v>3.3027337283262055</v>
          </cell>
          <cell r="J34">
            <v>-1331753.4300000002</v>
          </cell>
          <cell r="K34">
            <v>80.86958746855018</v>
          </cell>
          <cell r="L34">
            <v>-891896.1800000002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8021323.02</v>
          </cell>
          <cell r="H35">
            <v>67491.58999999985</v>
          </cell>
          <cell r="I35">
            <v>2.2311638208895963</v>
          </cell>
          <cell r="J35">
            <v>-2957458.41</v>
          </cell>
          <cell r="K35">
            <v>76.14279621425783</v>
          </cell>
          <cell r="L35">
            <v>-2513255.9800000004</v>
          </cell>
        </row>
        <row r="36">
          <cell r="B36">
            <v>4036543380</v>
          </cell>
          <cell r="C36">
            <v>1150602270</v>
          </cell>
          <cell r="D36">
            <v>307094214</v>
          </cell>
          <cell r="G36">
            <v>871455771.48</v>
          </cell>
          <cell r="H36">
            <v>6674295.840000045</v>
          </cell>
          <cell r="I36">
            <v>2.1733707558554145</v>
          </cell>
          <cell r="J36">
            <v>-300419918.1600001</v>
          </cell>
          <cell r="K36">
            <v>75.73909718429462</v>
          </cell>
          <cell r="L36">
            <v>-279146498.5200001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203738677.96</v>
      </c>
      <c r="F10" s="33">
        <f>'[5]вспомогат'!H10</f>
        <v>1622985.3900000155</v>
      </c>
      <c r="G10" s="34">
        <f>'[5]вспомогат'!I10</f>
        <v>2.202173609695469</v>
      </c>
      <c r="H10" s="35">
        <f>'[5]вспомогат'!J10</f>
        <v>-72076262.60999998</v>
      </c>
      <c r="I10" s="36">
        <f>'[5]вспомогат'!K10</f>
        <v>74.3713524655822</v>
      </c>
      <c r="J10" s="37">
        <f>'[5]вспомогат'!L10</f>
        <v>-70209114.03999999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402234889.18</v>
      </c>
      <c r="F12" s="38">
        <f>'[5]вспомогат'!H11</f>
        <v>2365687.030000031</v>
      </c>
      <c r="G12" s="39">
        <f>'[5]вспомогат'!I11</f>
        <v>1.7240078574437518</v>
      </c>
      <c r="H12" s="35">
        <f>'[5]вспомогат'!J11</f>
        <v>-134854512.96999997</v>
      </c>
      <c r="I12" s="36">
        <f>'[5]вспомогат'!K11</f>
        <v>76.71690962952113</v>
      </c>
      <c r="J12" s="37">
        <f>'[5]вспомогат'!L11</f>
        <v>-122075710.82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30305229.81</v>
      </c>
      <c r="F13" s="38">
        <f>'[5]вспомогат'!H12</f>
        <v>487813.26999999955</v>
      </c>
      <c r="G13" s="39">
        <f>'[5]вспомогат'!I12</f>
        <v>4.426801274789704</v>
      </c>
      <c r="H13" s="35">
        <f>'[5]вспомогат'!J12</f>
        <v>-10531729.73</v>
      </c>
      <c r="I13" s="36">
        <f>'[5]вспомогат'!K12</f>
        <v>76.94526152303999</v>
      </c>
      <c r="J13" s="37">
        <f>'[5]вспомогат'!L12</f>
        <v>-9080210.190000001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66956919.7</v>
      </c>
      <c r="F14" s="38">
        <f>'[5]вспомогат'!H13</f>
        <v>800233.4299999997</v>
      </c>
      <c r="G14" s="39">
        <f>'[5]вспомогат'!I13</f>
        <v>3.0662629601865325</v>
      </c>
      <c r="H14" s="35">
        <f>'[5]вспомогат'!J13</f>
        <v>-25297770.57</v>
      </c>
      <c r="I14" s="36">
        <f>'[5]вспомогат'!K13</f>
        <v>72.57833688455297</v>
      </c>
      <c r="J14" s="37">
        <f>'[5]вспомогат'!L13</f>
        <v>-25297770.299999997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33597222.64</v>
      </c>
      <c r="F15" s="38">
        <f>'[5]вспомогат'!H14</f>
        <v>298217.48000000045</v>
      </c>
      <c r="G15" s="39">
        <f>'[5]вспомогат'!I14</f>
        <v>2.3048221441627383</v>
      </c>
      <c r="H15" s="35">
        <f>'[5]вспомогат'!J14</f>
        <v>-12640632.52</v>
      </c>
      <c r="I15" s="36">
        <f>'[5]вспомогат'!K14</f>
        <v>64.59035590113398</v>
      </c>
      <c r="J15" s="37">
        <f>'[5]вспомогат'!L14</f>
        <v>-18418627.36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5787905.01</v>
      </c>
      <c r="F16" s="38">
        <f>'[5]вспомогат'!H15</f>
        <v>51780.76999999955</v>
      </c>
      <c r="G16" s="39">
        <f>'[5]вспомогат'!I15</f>
        <v>2.5502052495622682</v>
      </c>
      <c r="H16" s="35">
        <f>'[5]вспомогат'!J15</f>
        <v>-1978674.2300000004</v>
      </c>
      <c r="I16" s="36">
        <f>'[5]вспомогат'!K15</f>
        <v>76.46012112549349</v>
      </c>
      <c r="J16" s="37">
        <f>'[5]вспомогат'!L15</f>
        <v>-1781929.9900000002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538882166.34</v>
      </c>
      <c r="F17" s="42">
        <f>SUM(F12:F16)</f>
        <v>4003731.9800000302</v>
      </c>
      <c r="G17" s="43">
        <f>F17/D17*100</f>
        <v>2.114940747162462</v>
      </c>
      <c r="H17" s="42">
        <f>SUM(H12:H16)</f>
        <v>-185303320.01999995</v>
      </c>
      <c r="I17" s="44">
        <f>E17/C17*100</f>
        <v>75.31163404730422</v>
      </c>
      <c r="J17" s="42">
        <f>SUM(J12:J16)</f>
        <v>-176654248.66000003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5238060.34</v>
      </c>
      <c r="F18" s="46">
        <f>'[5]вспомогат'!H16</f>
        <v>41904.30999999959</v>
      </c>
      <c r="G18" s="47">
        <f>'[5]вспомогат'!I16</f>
        <v>2.484845484005799</v>
      </c>
      <c r="H18" s="48">
        <f>'[5]вспомогат'!J16</f>
        <v>-1644490.6900000004</v>
      </c>
      <c r="I18" s="49">
        <f>'[5]вспомогат'!K16</f>
        <v>86.78557169212519</v>
      </c>
      <c r="J18" s="50">
        <f>'[5]вспомогат'!L16</f>
        <v>-797574.6600000001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19984420.66</v>
      </c>
      <c r="F19" s="38">
        <f>'[5]вспомогат'!H17</f>
        <v>168680.6400000006</v>
      </c>
      <c r="G19" s="39">
        <f>'[5]вспомогат'!I17</f>
        <v>2.543007923125117</v>
      </c>
      <c r="H19" s="35">
        <f>'[5]вспомогат'!J17</f>
        <v>-6464434.359999999</v>
      </c>
      <c r="I19" s="36">
        <f>'[5]вспомогат'!K17</f>
        <v>79.57401665205744</v>
      </c>
      <c r="J19" s="37">
        <f>'[5]вспомогат'!L17</f>
        <v>-5129833.34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1750613.05</v>
      </c>
      <c r="F20" s="38">
        <f>'[5]вспомогат'!H18</f>
        <v>13720.080000000075</v>
      </c>
      <c r="G20" s="39">
        <f>'[5]вспомогат'!I18</f>
        <v>1.7437979239774724</v>
      </c>
      <c r="H20" s="35">
        <f>'[5]вспомогат'!J18</f>
        <v>-773072.9199999999</v>
      </c>
      <c r="I20" s="36">
        <f>'[5]вспомогат'!K18</f>
        <v>72.93667938514663</v>
      </c>
      <c r="J20" s="37">
        <f>'[5]вспомогат'!L18</f>
        <v>-649568.95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3693673.82</v>
      </c>
      <c r="F21" s="38">
        <f>'[5]вспомогат'!H19</f>
        <v>38696.46999999974</v>
      </c>
      <c r="G21" s="39">
        <f>'[5]вспомогат'!I19</f>
        <v>2.8001961039712673</v>
      </c>
      <c r="H21" s="35">
        <f>'[5]вспомогат'!J19</f>
        <v>-1343223.5300000003</v>
      </c>
      <c r="I21" s="36">
        <f>'[5]вспомогат'!K19</f>
        <v>78.57464452682676</v>
      </c>
      <c r="J21" s="37">
        <f>'[5]вспомогат'!L19</f>
        <v>-1007173.1800000002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8558113.72</v>
      </c>
      <c r="F22" s="38">
        <f>'[5]вспомогат'!H20</f>
        <v>80061.19000000134</v>
      </c>
      <c r="G22" s="39">
        <f>'[5]вспомогат'!I20</f>
        <v>2.7002761620357925</v>
      </c>
      <c r="H22" s="35">
        <f>'[5]вспомогат'!J20</f>
        <v>-2884864.8099999987</v>
      </c>
      <c r="I22" s="36">
        <f>'[5]вспомогат'!K20</f>
        <v>80.71882107191624</v>
      </c>
      <c r="J22" s="37">
        <f>'[5]вспомогат'!L20</f>
        <v>-2044263.2799999993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5955820.12</v>
      </c>
      <c r="F23" s="38">
        <f>'[5]вспомогат'!H21</f>
        <v>59313.639999999665</v>
      </c>
      <c r="G23" s="39">
        <f>'[5]вспомогат'!I21</f>
        <v>2.8259096812554096</v>
      </c>
      <c r="H23" s="35">
        <f>'[5]вспомогат'!J21</f>
        <v>-2039608.3600000003</v>
      </c>
      <c r="I23" s="36">
        <f>'[5]вспомогат'!K21</f>
        <v>78.23692211171456</v>
      </c>
      <c r="J23" s="37">
        <f>'[5]вспомогат'!L21</f>
        <v>-1656723.88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9826547.28</v>
      </c>
      <c r="F24" s="38">
        <f>'[5]вспомогат'!H22</f>
        <v>88868.63999999873</v>
      </c>
      <c r="G24" s="39">
        <f>'[5]вспомогат'!I22</f>
        <v>3.1746396459152275</v>
      </c>
      <c r="H24" s="35">
        <f>'[5]вспомогат'!J22</f>
        <v>-2710461.3600000013</v>
      </c>
      <c r="I24" s="36">
        <f>'[5]вспомогат'!K22</f>
        <v>81.31704832078806</v>
      </c>
      <c r="J24" s="37">
        <f>'[5]вспомогат'!L22</f>
        <v>-2257692.7200000007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5024582.66</v>
      </c>
      <c r="F25" s="38">
        <f>'[5]вспомогат'!H23</f>
        <v>28719.959999999963</v>
      </c>
      <c r="G25" s="39">
        <f>'[5]вспомогат'!I23</f>
        <v>1.6659817878701022</v>
      </c>
      <c r="H25" s="35">
        <f>'[5]вспомогат'!J23</f>
        <v>-1695186.04</v>
      </c>
      <c r="I25" s="36">
        <f>'[5]вспомогат'!K23</f>
        <v>80.3704973387558</v>
      </c>
      <c r="J25" s="37">
        <f>'[5]вспомогат'!L23</f>
        <v>-1227192.3399999999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4707303.51</v>
      </c>
      <c r="F26" s="38">
        <f>'[5]вспомогат'!H24</f>
        <v>23386.259999999776</v>
      </c>
      <c r="G26" s="39">
        <f>'[5]вспомогат'!I24</f>
        <v>1.8006190377197067</v>
      </c>
      <c r="H26" s="35">
        <f>'[5]вспомогат'!J24</f>
        <v>-1275403.7400000002</v>
      </c>
      <c r="I26" s="36">
        <f>'[5]вспомогат'!K24</f>
        <v>88.37128923651903</v>
      </c>
      <c r="J26" s="37">
        <f>'[5]вспомогат'!L24</f>
        <v>-619430.4900000002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6612848.89</v>
      </c>
      <c r="F27" s="38">
        <f>'[5]вспомогат'!H25</f>
        <v>69535.52999999933</v>
      </c>
      <c r="G27" s="39">
        <f>'[5]вспомогат'!I25</f>
        <v>3.036744613624275</v>
      </c>
      <c r="H27" s="35">
        <f>'[5]вспомогат'!J25</f>
        <v>-2220269.4700000007</v>
      </c>
      <c r="I27" s="36">
        <f>'[5]вспомогат'!K25</f>
        <v>78.07115900718323</v>
      </c>
      <c r="J27" s="37">
        <f>'[5]вспомогат'!L25</f>
        <v>-1857435.1100000003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4186868.58</v>
      </c>
      <c r="F28" s="38">
        <f>'[5]вспомогат'!H26</f>
        <v>31888.820000000298</v>
      </c>
      <c r="G28" s="39">
        <f>'[5]вспомогат'!I26</f>
        <v>1.9651219542255873</v>
      </c>
      <c r="H28" s="35">
        <f>'[5]вспомогат'!J26</f>
        <v>-1590851.1799999997</v>
      </c>
      <c r="I28" s="36">
        <f>'[5]вспомогат'!K26</f>
        <v>76.49435098799931</v>
      </c>
      <c r="J28" s="37">
        <f>'[5]вспомогат'!L26</f>
        <v>-1286566.42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4050868</v>
      </c>
      <c r="D29" s="38">
        <f>'[5]вспомогат'!D27</f>
        <v>1123821</v>
      </c>
      <c r="E29" s="33">
        <f>'[5]вспомогат'!G27</f>
        <v>3476765.27</v>
      </c>
      <c r="F29" s="38">
        <f>'[5]вспомогат'!H27</f>
        <v>37314.700000000186</v>
      </c>
      <c r="G29" s="39">
        <f>'[5]вспомогат'!I27</f>
        <v>3.3203419405759624</v>
      </c>
      <c r="H29" s="35">
        <f>'[5]вспомогат'!J27</f>
        <v>-1086506.2999999998</v>
      </c>
      <c r="I29" s="36">
        <f>'[5]вспомогат'!K27</f>
        <v>85.82766138022765</v>
      </c>
      <c r="J29" s="37">
        <f>'[5]вспомогат'!L27</f>
        <v>-574102.73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6903395.76</v>
      </c>
      <c r="F30" s="38">
        <f>'[5]вспомогат'!H28</f>
        <v>43444.24000000022</v>
      </c>
      <c r="G30" s="39">
        <f>'[5]вспомогат'!I28</f>
        <v>1.9617239269482782</v>
      </c>
      <c r="H30" s="35">
        <f>'[5]вспомогат'!J28</f>
        <v>-2171150.76</v>
      </c>
      <c r="I30" s="36">
        <f>'[5]вспомогат'!K28</f>
        <v>83.08499241048926</v>
      </c>
      <c r="J30" s="37">
        <f>'[5]вспомогат'!L28</f>
        <v>-1405440.2400000002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13215821.43</v>
      </c>
      <c r="F31" s="38">
        <f>'[5]вспомогат'!H29</f>
        <v>55452.58999999985</v>
      </c>
      <c r="G31" s="39">
        <f>'[5]вспомогат'!I29</f>
        <v>1.2471210728203692</v>
      </c>
      <c r="H31" s="35">
        <f>'[5]вспомогат'!J29</f>
        <v>-4390995.41</v>
      </c>
      <c r="I31" s="36">
        <f>'[5]вспомогат'!K29</f>
        <v>79.53225441782789</v>
      </c>
      <c r="J31" s="37">
        <f>'[5]вспомогат'!L29</f>
        <v>-3401111.5700000003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5353045.84</v>
      </c>
      <c r="F32" s="38">
        <f>'[5]вспомогат'!H30</f>
        <v>81695.38999999966</v>
      </c>
      <c r="G32" s="39">
        <f>'[5]вспомогат'!I30</f>
        <v>4.125727661358116</v>
      </c>
      <c r="H32" s="35">
        <f>'[5]вспомогат'!J30</f>
        <v>-1898449.6100000003</v>
      </c>
      <c r="I32" s="36">
        <f>'[5]вспомогат'!K30</f>
        <v>81.18724123020746</v>
      </c>
      <c r="J32" s="37">
        <f>'[5]вспомогат'!L30</f>
        <v>-1240411.1600000001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5374602.37</v>
      </c>
      <c r="F33" s="38">
        <f>'[5]вспомогат'!H31</f>
        <v>33603.549999999814</v>
      </c>
      <c r="G33" s="39">
        <f>'[5]вспомогат'!I31</f>
        <v>1.767642203890707</v>
      </c>
      <c r="H33" s="35">
        <f>'[5]вспомогат'!J31</f>
        <v>-1867434.4500000002</v>
      </c>
      <c r="I33" s="36">
        <f>'[5]вспомогат'!K31</f>
        <v>79.07822791045594</v>
      </c>
      <c r="J33" s="37">
        <f>'[5]вспомогат'!L31</f>
        <v>-1421961.63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2002609.71</v>
      </c>
      <c r="F34" s="38">
        <f>'[5]вспомогат'!H32</f>
        <v>17583.070000000065</v>
      </c>
      <c r="G34" s="39">
        <f>'[5]вспомогат'!I32</f>
        <v>2.4959890865678855</v>
      </c>
      <c r="H34" s="35">
        <f>'[5]вспомогат'!J32</f>
        <v>-686869.9299999999</v>
      </c>
      <c r="I34" s="36">
        <f>'[5]вспомогат'!K32</f>
        <v>84.04343706026496</v>
      </c>
      <c r="J34" s="37">
        <f>'[5]вспомогат'!L32</f>
        <v>-380217.29000000004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5178217.33</v>
      </c>
      <c r="F35" s="38">
        <f>'[5]вспомогат'!H33</f>
        <v>20731.230000000447</v>
      </c>
      <c r="G35" s="39">
        <f>'[5]вспомогат'!I33</f>
        <v>1.0219567165636119</v>
      </c>
      <c r="H35" s="35">
        <f>'[5]вспомогат'!J33</f>
        <v>-2007850.7699999996</v>
      </c>
      <c r="I35" s="36">
        <f>'[5]вспомогат'!K33</f>
        <v>72.93775436643303</v>
      </c>
      <c r="J35" s="37">
        <f>'[5]вспомогат'!L33</f>
        <v>-1921284.67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3770293.82</v>
      </c>
      <c r="F36" s="38">
        <f>'[5]вспомогат'!H34</f>
        <v>45486.56999999983</v>
      </c>
      <c r="G36" s="39">
        <f>'[5]вспомогат'!I34</f>
        <v>3.3027337283262055</v>
      </c>
      <c r="H36" s="35">
        <f>'[5]вспомогат'!J34</f>
        <v>-1331753.4300000002</v>
      </c>
      <c r="I36" s="36">
        <f>'[5]вспомогат'!K34</f>
        <v>80.86958746855018</v>
      </c>
      <c r="J36" s="37">
        <f>'[5]вспомогат'!L34</f>
        <v>-891896.1800000002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8021323.02</v>
      </c>
      <c r="F37" s="38">
        <f>'[5]вспомогат'!H35</f>
        <v>67491.58999999985</v>
      </c>
      <c r="G37" s="39">
        <f>'[5]вспомогат'!I35</f>
        <v>2.2311638208895963</v>
      </c>
      <c r="H37" s="35">
        <f>'[5]вспомогат'!J35</f>
        <v>-2957458.41</v>
      </c>
      <c r="I37" s="36">
        <f>'[5]вспомогат'!K35</f>
        <v>76.14279621425783</v>
      </c>
      <c r="J37" s="37">
        <f>'[5]вспомогат'!L35</f>
        <v>-2513255.9800000004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161118063</v>
      </c>
      <c r="D38" s="42">
        <f>SUM(D18:D37)</f>
        <v>44087914</v>
      </c>
      <c r="E38" s="42">
        <f>SUM(E18:E37)</f>
        <v>128834927.17999999</v>
      </c>
      <c r="F38" s="42">
        <f>SUM(F18:F37)</f>
        <v>1047578.469999999</v>
      </c>
      <c r="G38" s="43">
        <f>F38/D38*100</f>
        <v>2.3761125781546366</v>
      </c>
      <c r="H38" s="42">
        <f>SUM(H18:H37)</f>
        <v>-43040335.530000016</v>
      </c>
      <c r="I38" s="44">
        <f>E38/C38*100</f>
        <v>79.96305614721794</v>
      </c>
      <c r="J38" s="42">
        <f>SUM(J18:J37)</f>
        <v>-32283135.819999997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1150602270</v>
      </c>
      <c r="D39" s="53">
        <f>'[5]вспомогат'!D36</f>
        <v>307094214</v>
      </c>
      <c r="E39" s="53">
        <f>'[5]вспомогат'!G36</f>
        <v>871455771.48</v>
      </c>
      <c r="F39" s="53">
        <f>'[5]вспомогат'!H36</f>
        <v>6674295.840000045</v>
      </c>
      <c r="G39" s="54">
        <f>'[5]вспомогат'!I36</f>
        <v>2.1733707558554145</v>
      </c>
      <c r="H39" s="53">
        <f>'[5]вспомогат'!J36</f>
        <v>-300419918.1600001</v>
      </c>
      <c r="I39" s="54">
        <f>'[5]вспомогат'!K36</f>
        <v>75.73909718429462</v>
      </c>
      <c r="J39" s="53">
        <f>'[5]вспомогат'!L36</f>
        <v>-279146498.5200001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2013-04-03T05:06:35Z</dcterms:created>
  <dcterms:modified xsi:type="dcterms:W3CDTF">2013-04-03T05:06:55Z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