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<sst xmlns="http://schemas.openxmlformats.org/spreadsheetml/2006/main" count="47" uniqueCount="42">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</sst>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004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10.04.2013</v>
          </cell>
        </row>
        <row r="6">
          <cell r="G6" t="str">
            <v>Фактично надійшло на 10.04.2013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931893880</v>
          </cell>
          <cell r="C10">
            <v>273947792</v>
          </cell>
          <cell r="D10">
            <v>73699248</v>
          </cell>
          <cell r="G10">
            <v>225565884.83</v>
          </cell>
          <cell r="H10">
            <v>23450192.26000002</v>
          </cell>
          <cell r="I10">
            <v>31.818767350244904</v>
          </cell>
          <cell r="J10">
            <v>-50249055.73999998</v>
          </cell>
          <cell r="K10">
            <v>82.33900451732788</v>
          </cell>
          <cell r="L10">
            <v>-48381907.16999999</v>
          </cell>
        </row>
        <row r="11">
          <cell r="B11">
            <v>1874282300</v>
          </cell>
          <cell r="C11">
            <v>524310600</v>
          </cell>
          <cell r="D11">
            <v>137220200</v>
          </cell>
          <cell r="G11">
            <v>453691138.03</v>
          </cell>
          <cell r="H11">
            <v>53821935.879999995</v>
          </cell>
          <cell r="I11">
            <v>39.223041418100244</v>
          </cell>
          <cell r="J11">
            <v>-83398264.12</v>
          </cell>
          <cell r="K11">
            <v>86.53098717248898</v>
          </cell>
          <cell r="L11">
            <v>-70619461.97000003</v>
          </cell>
        </row>
        <row r="12">
          <cell r="B12">
            <v>145415530</v>
          </cell>
          <cell r="C12">
            <v>39385440</v>
          </cell>
          <cell r="D12">
            <v>11019543</v>
          </cell>
          <cell r="G12">
            <v>32142797.51</v>
          </cell>
          <cell r="H12">
            <v>2325380.9700000025</v>
          </cell>
          <cell r="I12">
            <v>21.102335822819533</v>
          </cell>
          <cell r="J12">
            <v>-8694162.029999997</v>
          </cell>
          <cell r="K12">
            <v>81.61086307528875</v>
          </cell>
          <cell r="L12">
            <v>-7242642.489999998</v>
          </cell>
        </row>
        <row r="13">
          <cell r="B13">
            <v>267787710</v>
          </cell>
          <cell r="C13">
            <v>92254690</v>
          </cell>
          <cell r="D13">
            <v>26098004</v>
          </cell>
          <cell r="G13">
            <v>75226735.21</v>
          </cell>
          <cell r="H13">
            <v>9070048.93999999</v>
          </cell>
          <cell r="I13">
            <v>34.75380316441055</v>
          </cell>
          <cell r="J13">
            <v>-17027955.06000001</v>
          </cell>
          <cell r="K13">
            <v>81.54245080656604</v>
          </cell>
          <cell r="L13">
            <v>-17027954.790000007</v>
          </cell>
        </row>
        <row r="14">
          <cell r="B14">
            <v>162592400</v>
          </cell>
          <cell r="C14">
            <v>52015850</v>
          </cell>
          <cell r="D14">
            <v>12938850</v>
          </cell>
          <cell r="G14">
            <v>36580612.05</v>
          </cell>
          <cell r="H14">
            <v>3281606.889999997</v>
          </cell>
          <cell r="I14">
            <v>25.36243089609971</v>
          </cell>
          <cell r="J14">
            <v>-9657243.110000003</v>
          </cell>
          <cell r="K14">
            <v>70.32589499162273</v>
          </cell>
          <cell r="L14">
            <v>-15435237.950000003</v>
          </cell>
        </row>
        <row r="15">
          <cell r="B15">
            <v>26918300</v>
          </cell>
          <cell r="C15">
            <v>7569835</v>
          </cell>
          <cell r="D15">
            <v>2030455</v>
          </cell>
          <cell r="G15">
            <v>6200910.49</v>
          </cell>
          <cell r="H15">
            <v>464786.25</v>
          </cell>
          <cell r="I15">
            <v>22.890743700303627</v>
          </cell>
          <cell r="J15">
            <v>-1565668.75</v>
          </cell>
          <cell r="K15">
            <v>81.91605880445215</v>
          </cell>
          <cell r="L15">
            <v>-1368924.5099999998</v>
          </cell>
        </row>
        <row r="16">
          <cell r="B16">
            <v>26323404</v>
          </cell>
          <cell r="C16">
            <v>6035635</v>
          </cell>
          <cell r="D16">
            <v>1686395</v>
          </cell>
          <cell r="G16">
            <v>5669844.13</v>
          </cell>
          <cell r="H16">
            <v>473688.0999999996</v>
          </cell>
          <cell r="I16">
            <v>28.08879888756784</v>
          </cell>
          <cell r="J16">
            <v>-1212706.9000000004</v>
          </cell>
          <cell r="K16">
            <v>93.93947993873056</v>
          </cell>
          <cell r="L16">
            <v>-365790.8700000001</v>
          </cell>
        </row>
        <row r="17">
          <cell r="B17">
            <v>94207870</v>
          </cell>
          <cell r="C17">
            <v>25114254</v>
          </cell>
          <cell r="D17">
            <v>6633115</v>
          </cell>
          <cell r="G17">
            <v>22259008.75</v>
          </cell>
          <cell r="H17">
            <v>2443268.7300000004</v>
          </cell>
          <cell r="I17">
            <v>36.83440932352296</v>
          </cell>
          <cell r="J17">
            <v>-4189846.2699999996</v>
          </cell>
          <cell r="K17">
            <v>88.63097725299744</v>
          </cell>
          <cell r="L17">
            <v>-2855245.25</v>
          </cell>
        </row>
        <row r="18">
          <cell r="B18">
            <v>9123975</v>
          </cell>
          <cell r="C18">
            <v>2400182</v>
          </cell>
          <cell r="D18">
            <v>786793</v>
          </cell>
          <cell r="G18">
            <v>1862742.13</v>
          </cell>
          <cell r="H18">
            <v>125849.15999999992</v>
          </cell>
          <cell r="I18">
            <v>15.99520585465299</v>
          </cell>
          <cell r="J18">
            <v>-660943.8400000001</v>
          </cell>
          <cell r="K18">
            <v>77.60837011526625</v>
          </cell>
          <cell r="L18">
            <v>-537439.8700000001</v>
          </cell>
        </row>
        <row r="19">
          <cell r="B19">
            <v>20633455</v>
          </cell>
          <cell r="C19">
            <v>4700847</v>
          </cell>
          <cell r="D19">
            <v>1381920</v>
          </cell>
          <cell r="G19">
            <v>3917811</v>
          </cell>
          <cell r="H19">
            <v>262833.6499999999</v>
          </cell>
          <cell r="I19">
            <v>19.0194548164872</v>
          </cell>
          <cell r="J19">
            <v>-1119086.35</v>
          </cell>
          <cell r="K19">
            <v>83.34266143952355</v>
          </cell>
          <cell r="L19">
            <v>-783036</v>
          </cell>
        </row>
        <row r="20">
          <cell r="B20">
            <v>44694335</v>
          </cell>
          <cell r="C20">
            <v>10602377</v>
          </cell>
          <cell r="D20">
            <v>2964926</v>
          </cell>
          <cell r="G20">
            <v>9209988.41</v>
          </cell>
          <cell r="H20">
            <v>731935.8800000008</v>
          </cell>
          <cell r="I20">
            <v>24.686480539480606</v>
          </cell>
          <cell r="J20">
            <v>-2232990.119999999</v>
          </cell>
          <cell r="K20">
            <v>86.86720355256185</v>
          </cell>
          <cell r="L20">
            <v>-1392388.5899999999</v>
          </cell>
        </row>
        <row r="21">
          <cell r="B21">
            <v>29964900</v>
          </cell>
          <cell r="C21">
            <v>7612544</v>
          </cell>
          <cell r="D21">
            <v>2098922</v>
          </cell>
          <cell r="G21">
            <v>6339393.1</v>
          </cell>
          <cell r="H21">
            <v>442886.6199999992</v>
          </cell>
          <cell r="I21">
            <v>21.100670725257974</v>
          </cell>
          <cell r="J21">
            <v>-1656035.3800000008</v>
          </cell>
          <cell r="K21">
            <v>83.27561850545625</v>
          </cell>
          <cell r="L21">
            <v>-1273150.9000000004</v>
          </cell>
        </row>
        <row r="22">
          <cell r="B22">
            <v>43454544</v>
          </cell>
          <cell r="C22">
            <v>12084240</v>
          </cell>
          <cell r="D22">
            <v>2799330</v>
          </cell>
          <cell r="G22">
            <v>10339959.45</v>
          </cell>
          <cell r="H22">
            <v>602280.8099999987</v>
          </cell>
          <cell r="I22">
            <v>21.515177203116412</v>
          </cell>
          <cell r="J22">
            <v>-2197049.1900000013</v>
          </cell>
          <cell r="K22">
            <v>85.56565783201921</v>
          </cell>
          <cell r="L22">
            <v>-1744280.5500000007</v>
          </cell>
        </row>
        <row r="23">
          <cell r="B23">
            <v>22406900</v>
          </cell>
          <cell r="C23">
            <v>6251775</v>
          </cell>
          <cell r="D23">
            <v>1723906</v>
          </cell>
          <cell r="G23">
            <v>5228401.79</v>
          </cell>
          <cell r="H23">
            <v>232539.08999999985</v>
          </cell>
          <cell r="I23">
            <v>13.489081771279865</v>
          </cell>
          <cell r="J23">
            <v>-1491366.9100000001</v>
          </cell>
          <cell r="K23">
            <v>83.63067752758216</v>
          </cell>
          <cell r="L23">
            <v>-1023373.21</v>
          </cell>
        </row>
        <row r="24">
          <cell r="B24">
            <v>23255939</v>
          </cell>
          <cell r="C24">
            <v>5326734</v>
          </cell>
          <cell r="D24">
            <v>1298790</v>
          </cell>
          <cell r="G24">
            <v>5187809.17</v>
          </cell>
          <cell r="H24">
            <v>503891.9199999999</v>
          </cell>
          <cell r="I24">
            <v>38.79702800298739</v>
          </cell>
          <cell r="J24">
            <v>-794898.0800000001</v>
          </cell>
          <cell r="K24">
            <v>97.39193227970459</v>
          </cell>
          <cell r="L24">
            <v>-138924.83000000007</v>
          </cell>
        </row>
        <row r="25">
          <cell r="B25">
            <v>32786400</v>
          </cell>
          <cell r="C25">
            <v>8470284</v>
          </cell>
          <cell r="D25">
            <v>2289805</v>
          </cell>
          <cell r="G25">
            <v>7108723.98</v>
          </cell>
          <cell r="H25">
            <v>565410.6200000001</v>
          </cell>
          <cell r="I25">
            <v>24.692522725734293</v>
          </cell>
          <cell r="J25">
            <v>-1724394.38</v>
          </cell>
          <cell r="K25">
            <v>83.9254501974196</v>
          </cell>
          <cell r="L25">
            <v>-1361560.0199999996</v>
          </cell>
        </row>
        <row r="26">
          <cell r="B26">
            <v>21371079</v>
          </cell>
          <cell r="C26">
            <v>5473435</v>
          </cell>
          <cell r="D26">
            <v>1622740</v>
          </cell>
          <cell r="G26">
            <v>4356760.41</v>
          </cell>
          <cell r="H26">
            <v>201780.65000000037</v>
          </cell>
          <cell r="I26">
            <v>12.434564378766801</v>
          </cell>
          <cell r="J26">
            <v>-1420959.3499999996</v>
          </cell>
          <cell r="K26">
            <v>79.59828535462648</v>
          </cell>
          <cell r="L26">
            <v>-1116674.5899999999</v>
          </cell>
        </row>
        <row r="27">
          <cell r="B27">
            <v>17382250</v>
          </cell>
          <cell r="C27">
            <v>4062868</v>
          </cell>
          <cell r="D27">
            <v>1135821</v>
          </cell>
          <cell r="G27">
            <v>3739259.97</v>
          </cell>
          <cell r="H27">
            <v>299809.4000000004</v>
          </cell>
          <cell r="I27">
            <v>26.395831737571356</v>
          </cell>
          <cell r="J27">
            <v>-836011.5999999996</v>
          </cell>
          <cell r="K27">
            <v>92.03498538470855</v>
          </cell>
          <cell r="L27">
            <v>-323608.0299999998</v>
          </cell>
        </row>
        <row r="28">
          <cell r="B28">
            <v>30804620</v>
          </cell>
          <cell r="C28">
            <v>8308836</v>
          </cell>
          <cell r="D28">
            <v>2214595</v>
          </cell>
          <cell r="G28">
            <v>7205318.22</v>
          </cell>
          <cell r="H28">
            <v>345366.7000000002</v>
          </cell>
          <cell r="I28">
            <v>15.59502753325101</v>
          </cell>
          <cell r="J28">
            <v>-1869228.2999999998</v>
          </cell>
          <cell r="K28">
            <v>86.71874399735414</v>
          </cell>
          <cell r="L28">
            <v>-1103517.7800000003</v>
          </cell>
        </row>
        <row r="29">
          <cell r="B29">
            <v>63497860</v>
          </cell>
          <cell r="C29">
            <v>16616933</v>
          </cell>
          <cell r="D29">
            <v>4446448</v>
          </cell>
          <cell r="G29">
            <v>14688296.63</v>
          </cell>
          <cell r="H29">
            <v>1527927.790000001</v>
          </cell>
          <cell r="I29">
            <v>34.36288448667343</v>
          </cell>
          <cell r="J29">
            <v>-2918520.209999999</v>
          </cell>
          <cell r="K29">
            <v>88.39354789478901</v>
          </cell>
          <cell r="L29">
            <v>-1928636.3699999992</v>
          </cell>
        </row>
        <row r="30">
          <cell r="B30">
            <v>26496514</v>
          </cell>
          <cell r="C30">
            <v>6593457</v>
          </cell>
          <cell r="D30">
            <v>1980145</v>
          </cell>
          <cell r="G30">
            <v>5652981.35</v>
          </cell>
          <cell r="H30">
            <v>381630.89999999944</v>
          </cell>
          <cell r="I30">
            <v>19.272876481267758</v>
          </cell>
          <cell r="J30">
            <v>-1598514.1000000006</v>
          </cell>
          <cell r="K30">
            <v>85.73622835486755</v>
          </cell>
          <cell r="L30">
            <v>-940475.6500000004</v>
          </cell>
        </row>
        <row r="31">
          <cell r="B31">
            <v>28476622</v>
          </cell>
          <cell r="C31">
            <v>6796564</v>
          </cell>
          <cell r="D31">
            <v>1901038</v>
          </cell>
          <cell r="G31">
            <v>5722439.4</v>
          </cell>
          <cell r="H31">
            <v>381440.5800000001</v>
          </cell>
          <cell r="I31">
            <v>20.064858251123862</v>
          </cell>
          <cell r="J31">
            <v>-1519597.42</v>
          </cell>
          <cell r="K31">
            <v>84.19606436428761</v>
          </cell>
          <cell r="L31">
            <v>-1074124.5999999996</v>
          </cell>
        </row>
        <row r="32">
          <cell r="B32">
            <v>9884788</v>
          </cell>
          <cell r="C32">
            <v>2382827</v>
          </cell>
          <cell r="D32">
            <v>704453</v>
          </cell>
          <cell r="G32">
            <v>2147014.77</v>
          </cell>
          <cell r="H32">
            <v>161988.13000000012</v>
          </cell>
          <cell r="I32">
            <v>22.994881134724405</v>
          </cell>
          <cell r="J32">
            <v>-542464.8699999999</v>
          </cell>
          <cell r="K32">
            <v>90.10367811007681</v>
          </cell>
          <cell r="L32">
            <v>-235812.22999999998</v>
          </cell>
        </row>
        <row r="33">
          <cell r="B33">
            <v>25060542</v>
          </cell>
          <cell r="C33">
            <v>7099502</v>
          </cell>
          <cell r="D33">
            <v>2028582</v>
          </cell>
          <cell r="G33">
            <v>5573257.63</v>
          </cell>
          <cell r="H33">
            <v>415771.53000000026</v>
          </cell>
          <cell r="I33">
            <v>20.495672839451412</v>
          </cell>
          <cell r="J33">
            <v>-1612810.4699999997</v>
          </cell>
          <cell r="K33">
            <v>78.50209254113881</v>
          </cell>
          <cell r="L33">
            <v>-1526244.37</v>
          </cell>
        </row>
        <row r="34">
          <cell r="B34">
            <v>19108400</v>
          </cell>
          <cell r="C34">
            <v>4662190</v>
          </cell>
          <cell r="D34">
            <v>1377240</v>
          </cell>
          <cell r="G34">
            <v>3938992.08</v>
          </cell>
          <cell r="H34">
            <v>214184.83000000007</v>
          </cell>
          <cell r="I34">
            <v>15.55174334175598</v>
          </cell>
          <cell r="J34">
            <v>-1163055.17</v>
          </cell>
          <cell r="K34">
            <v>84.48802129471343</v>
          </cell>
          <cell r="L34">
            <v>-723197.9199999999</v>
          </cell>
        </row>
        <row r="35">
          <cell r="B35">
            <v>38718863</v>
          </cell>
          <cell r="C35">
            <v>10534579</v>
          </cell>
          <cell r="D35">
            <v>3024950</v>
          </cell>
          <cell r="G35">
            <v>8438828.47</v>
          </cell>
          <cell r="H35">
            <v>484997.04000000097</v>
          </cell>
          <cell r="I35">
            <v>16.033225011983703</v>
          </cell>
          <cell r="J35">
            <v>-2539952.959999999</v>
          </cell>
          <cell r="K35">
            <v>80.10598686478122</v>
          </cell>
          <cell r="L35">
            <v>-2095750.5299999993</v>
          </cell>
        </row>
        <row r="36">
          <cell r="B36">
            <v>4036543380</v>
          </cell>
          <cell r="C36">
            <v>1150614270</v>
          </cell>
          <cell r="D36">
            <v>307106214</v>
          </cell>
          <cell r="G36">
            <v>967994908.96</v>
          </cell>
          <cell r="H36">
            <v>103213433.32000005</v>
          </cell>
          <cell r="I36">
            <v>33.6083832286116</v>
          </cell>
          <cell r="J36">
            <v>-203892780.68</v>
          </cell>
          <cell r="K36">
            <v>84.12853327118914</v>
          </cell>
          <cell r="L36">
            <v>-182619361.04000005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26" sqref="B26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10.04.2013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10.04.2013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273947792</v>
      </c>
      <c r="D10" s="33">
        <f>'[5]вспомогат'!D10</f>
        <v>73699248</v>
      </c>
      <c r="E10" s="33">
        <f>'[5]вспомогат'!G10</f>
        <v>225565884.83</v>
      </c>
      <c r="F10" s="33">
        <f>'[5]вспомогат'!H10</f>
        <v>23450192.26000002</v>
      </c>
      <c r="G10" s="34">
        <f>'[5]вспомогат'!I10</f>
        <v>31.818767350244904</v>
      </c>
      <c r="H10" s="35">
        <f>'[5]вспомогат'!J10</f>
        <v>-50249055.73999998</v>
      </c>
      <c r="I10" s="36">
        <f>'[5]вспомогат'!K10</f>
        <v>82.33900451732788</v>
      </c>
      <c r="J10" s="37">
        <f>'[5]вспомогат'!L10</f>
        <v>-48381907.16999999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524310600</v>
      </c>
      <c r="D12" s="38">
        <f>'[5]вспомогат'!D11</f>
        <v>137220200</v>
      </c>
      <c r="E12" s="33">
        <f>'[5]вспомогат'!G11</f>
        <v>453691138.03</v>
      </c>
      <c r="F12" s="38">
        <f>'[5]вспомогат'!H11</f>
        <v>53821935.879999995</v>
      </c>
      <c r="G12" s="39">
        <f>'[5]вспомогат'!I11</f>
        <v>39.223041418100244</v>
      </c>
      <c r="H12" s="35">
        <f>'[5]вспомогат'!J11</f>
        <v>-83398264.12</v>
      </c>
      <c r="I12" s="36">
        <f>'[5]вспомогат'!K11</f>
        <v>86.53098717248898</v>
      </c>
      <c r="J12" s="37">
        <f>'[5]вспомогат'!L11</f>
        <v>-70619461.97000003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39385440</v>
      </c>
      <c r="D13" s="38">
        <f>'[5]вспомогат'!D12</f>
        <v>11019543</v>
      </c>
      <c r="E13" s="33">
        <f>'[5]вспомогат'!G12</f>
        <v>32142797.51</v>
      </c>
      <c r="F13" s="38">
        <f>'[5]вспомогат'!H12</f>
        <v>2325380.9700000025</v>
      </c>
      <c r="G13" s="39">
        <f>'[5]вспомогат'!I12</f>
        <v>21.102335822819533</v>
      </c>
      <c r="H13" s="35">
        <f>'[5]вспомогат'!J12</f>
        <v>-8694162.029999997</v>
      </c>
      <c r="I13" s="36">
        <f>'[5]вспомогат'!K12</f>
        <v>81.61086307528875</v>
      </c>
      <c r="J13" s="37">
        <f>'[5]вспомогат'!L12</f>
        <v>-7242642.489999998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92254690</v>
      </c>
      <c r="D14" s="38">
        <f>'[5]вспомогат'!D13</f>
        <v>26098004</v>
      </c>
      <c r="E14" s="33">
        <f>'[5]вспомогат'!G13</f>
        <v>75226735.21</v>
      </c>
      <c r="F14" s="38">
        <f>'[5]вспомогат'!H13</f>
        <v>9070048.93999999</v>
      </c>
      <c r="G14" s="39">
        <f>'[5]вспомогат'!I13</f>
        <v>34.75380316441055</v>
      </c>
      <c r="H14" s="35">
        <f>'[5]вспомогат'!J13</f>
        <v>-17027955.06000001</v>
      </c>
      <c r="I14" s="36">
        <f>'[5]вспомогат'!K13</f>
        <v>81.54245080656604</v>
      </c>
      <c r="J14" s="37">
        <f>'[5]вспомогат'!L13</f>
        <v>-17027954.790000007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52015850</v>
      </c>
      <c r="D15" s="38">
        <f>'[5]вспомогат'!D14</f>
        <v>12938850</v>
      </c>
      <c r="E15" s="33">
        <f>'[5]вспомогат'!G14</f>
        <v>36580612.05</v>
      </c>
      <c r="F15" s="38">
        <f>'[5]вспомогат'!H14</f>
        <v>3281606.889999997</v>
      </c>
      <c r="G15" s="39">
        <f>'[5]вспомогат'!I14</f>
        <v>25.36243089609971</v>
      </c>
      <c r="H15" s="35">
        <f>'[5]вспомогат'!J14</f>
        <v>-9657243.110000003</v>
      </c>
      <c r="I15" s="36">
        <f>'[5]вспомогат'!K14</f>
        <v>70.32589499162273</v>
      </c>
      <c r="J15" s="37">
        <f>'[5]вспомогат'!L14</f>
        <v>-15435237.950000003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7569835</v>
      </c>
      <c r="D16" s="38">
        <f>'[5]вспомогат'!D15</f>
        <v>2030455</v>
      </c>
      <c r="E16" s="33">
        <f>'[5]вспомогат'!G15</f>
        <v>6200910.49</v>
      </c>
      <c r="F16" s="38">
        <f>'[5]вспомогат'!H15</f>
        <v>464786.25</v>
      </c>
      <c r="G16" s="39">
        <f>'[5]вспомогат'!I15</f>
        <v>22.890743700303627</v>
      </c>
      <c r="H16" s="35">
        <f>'[5]вспомогат'!J15</f>
        <v>-1565668.75</v>
      </c>
      <c r="I16" s="36">
        <f>'[5]вспомогат'!K15</f>
        <v>81.91605880445215</v>
      </c>
      <c r="J16" s="37">
        <f>'[5]вспомогат'!L15</f>
        <v>-1368924.5099999998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715536415</v>
      </c>
      <c r="D17" s="42">
        <f>SUM(D12:D16)</f>
        <v>189307052</v>
      </c>
      <c r="E17" s="42">
        <f>SUM(E12:E16)</f>
        <v>603842193.29</v>
      </c>
      <c r="F17" s="42">
        <f>SUM(F12:F16)</f>
        <v>68963758.92999998</v>
      </c>
      <c r="G17" s="43">
        <f>F17/D17*100</f>
        <v>36.4295773461202</v>
      </c>
      <c r="H17" s="42">
        <f>SUM(H12:H16)</f>
        <v>-120343293.07000001</v>
      </c>
      <c r="I17" s="44">
        <f>E17/C17*100</f>
        <v>84.3901415262003</v>
      </c>
      <c r="J17" s="42">
        <f>SUM(J12:J16)</f>
        <v>-111694221.71000004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6035635</v>
      </c>
      <c r="D18" s="46">
        <f>'[5]вспомогат'!D16</f>
        <v>1686395</v>
      </c>
      <c r="E18" s="45">
        <f>'[5]вспомогат'!G16</f>
        <v>5669844.13</v>
      </c>
      <c r="F18" s="46">
        <f>'[5]вспомогат'!H16</f>
        <v>473688.0999999996</v>
      </c>
      <c r="G18" s="47">
        <f>'[5]вспомогат'!I16</f>
        <v>28.08879888756784</v>
      </c>
      <c r="H18" s="48">
        <f>'[5]вспомогат'!J16</f>
        <v>-1212706.9000000004</v>
      </c>
      <c r="I18" s="49">
        <f>'[5]вспомогат'!K16</f>
        <v>93.93947993873056</v>
      </c>
      <c r="J18" s="50">
        <f>'[5]вспомогат'!L16</f>
        <v>-365790.8700000001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25114254</v>
      </c>
      <c r="D19" s="38">
        <f>'[5]вспомогат'!D17</f>
        <v>6633115</v>
      </c>
      <c r="E19" s="33">
        <f>'[5]вспомогат'!G17</f>
        <v>22259008.75</v>
      </c>
      <c r="F19" s="38">
        <f>'[5]вспомогат'!H17</f>
        <v>2443268.7300000004</v>
      </c>
      <c r="G19" s="39">
        <f>'[5]вспомогат'!I17</f>
        <v>36.83440932352296</v>
      </c>
      <c r="H19" s="35">
        <f>'[5]вспомогат'!J17</f>
        <v>-4189846.2699999996</v>
      </c>
      <c r="I19" s="36">
        <f>'[5]вспомогат'!K17</f>
        <v>88.63097725299744</v>
      </c>
      <c r="J19" s="37">
        <f>'[5]вспомогат'!L17</f>
        <v>-2855245.25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2400182</v>
      </c>
      <c r="D20" s="38">
        <f>'[5]вспомогат'!D18</f>
        <v>786793</v>
      </c>
      <c r="E20" s="33">
        <f>'[5]вспомогат'!G18</f>
        <v>1862742.13</v>
      </c>
      <c r="F20" s="38">
        <f>'[5]вспомогат'!H18</f>
        <v>125849.15999999992</v>
      </c>
      <c r="G20" s="39">
        <f>'[5]вспомогат'!I18</f>
        <v>15.99520585465299</v>
      </c>
      <c r="H20" s="35">
        <f>'[5]вспомогат'!J18</f>
        <v>-660943.8400000001</v>
      </c>
      <c r="I20" s="36">
        <f>'[5]вспомогат'!K18</f>
        <v>77.60837011526625</v>
      </c>
      <c r="J20" s="37">
        <f>'[5]вспомогат'!L18</f>
        <v>-537439.8700000001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4700847</v>
      </c>
      <c r="D21" s="38">
        <f>'[5]вспомогат'!D19</f>
        <v>1381920</v>
      </c>
      <c r="E21" s="33">
        <f>'[5]вспомогат'!G19</f>
        <v>3917811</v>
      </c>
      <c r="F21" s="38">
        <f>'[5]вспомогат'!H19</f>
        <v>262833.6499999999</v>
      </c>
      <c r="G21" s="39">
        <f>'[5]вспомогат'!I19</f>
        <v>19.0194548164872</v>
      </c>
      <c r="H21" s="35">
        <f>'[5]вспомогат'!J19</f>
        <v>-1119086.35</v>
      </c>
      <c r="I21" s="36">
        <f>'[5]вспомогат'!K19</f>
        <v>83.34266143952355</v>
      </c>
      <c r="J21" s="37">
        <f>'[5]вспомогат'!L19</f>
        <v>-783036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10602377</v>
      </c>
      <c r="D22" s="38">
        <f>'[5]вспомогат'!D20</f>
        <v>2964926</v>
      </c>
      <c r="E22" s="33">
        <f>'[5]вспомогат'!G20</f>
        <v>9209988.41</v>
      </c>
      <c r="F22" s="38">
        <f>'[5]вспомогат'!H20</f>
        <v>731935.8800000008</v>
      </c>
      <c r="G22" s="39">
        <f>'[5]вспомогат'!I20</f>
        <v>24.686480539480606</v>
      </c>
      <c r="H22" s="35">
        <f>'[5]вспомогат'!J20</f>
        <v>-2232990.119999999</v>
      </c>
      <c r="I22" s="36">
        <f>'[5]вспомогат'!K20</f>
        <v>86.86720355256185</v>
      </c>
      <c r="J22" s="37">
        <f>'[5]вспомогат'!L20</f>
        <v>-1392388.5899999999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7612544</v>
      </c>
      <c r="D23" s="38">
        <f>'[5]вспомогат'!D21</f>
        <v>2098922</v>
      </c>
      <c r="E23" s="33">
        <f>'[5]вспомогат'!G21</f>
        <v>6339393.1</v>
      </c>
      <c r="F23" s="38">
        <f>'[5]вспомогат'!H21</f>
        <v>442886.6199999992</v>
      </c>
      <c r="G23" s="39">
        <f>'[5]вспомогат'!I21</f>
        <v>21.100670725257974</v>
      </c>
      <c r="H23" s="35">
        <f>'[5]вспомогат'!J21</f>
        <v>-1656035.3800000008</v>
      </c>
      <c r="I23" s="36">
        <f>'[5]вспомогат'!K21</f>
        <v>83.27561850545625</v>
      </c>
      <c r="J23" s="37">
        <f>'[5]вспомогат'!L21</f>
        <v>-1273150.9000000004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12084240</v>
      </c>
      <c r="D24" s="38">
        <f>'[5]вспомогат'!D22</f>
        <v>2799330</v>
      </c>
      <c r="E24" s="33">
        <f>'[5]вспомогат'!G22</f>
        <v>10339959.45</v>
      </c>
      <c r="F24" s="38">
        <f>'[5]вспомогат'!H22</f>
        <v>602280.8099999987</v>
      </c>
      <c r="G24" s="39">
        <f>'[5]вспомогат'!I22</f>
        <v>21.515177203116412</v>
      </c>
      <c r="H24" s="35">
        <f>'[5]вспомогат'!J22</f>
        <v>-2197049.1900000013</v>
      </c>
      <c r="I24" s="36">
        <f>'[5]вспомогат'!K22</f>
        <v>85.56565783201921</v>
      </c>
      <c r="J24" s="37">
        <f>'[5]вспомогат'!L22</f>
        <v>-1744280.5500000007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6251775</v>
      </c>
      <c r="D25" s="38">
        <f>'[5]вспомогат'!D23</f>
        <v>1723906</v>
      </c>
      <c r="E25" s="33">
        <f>'[5]вспомогат'!G23</f>
        <v>5228401.79</v>
      </c>
      <c r="F25" s="38">
        <f>'[5]вспомогат'!H23</f>
        <v>232539.08999999985</v>
      </c>
      <c r="G25" s="39">
        <f>'[5]вспомогат'!I23</f>
        <v>13.489081771279865</v>
      </c>
      <c r="H25" s="35">
        <f>'[5]вспомогат'!J23</f>
        <v>-1491366.9100000001</v>
      </c>
      <c r="I25" s="36">
        <f>'[5]вспомогат'!K23</f>
        <v>83.63067752758216</v>
      </c>
      <c r="J25" s="37">
        <f>'[5]вспомогат'!L23</f>
        <v>-1023373.21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5326734</v>
      </c>
      <c r="D26" s="38">
        <f>'[5]вспомогат'!D24</f>
        <v>1298790</v>
      </c>
      <c r="E26" s="33">
        <f>'[5]вспомогат'!G24</f>
        <v>5187809.17</v>
      </c>
      <c r="F26" s="38">
        <f>'[5]вспомогат'!H24</f>
        <v>503891.9199999999</v>
      </c>
      <c r="G26" s="39">
        <f>'[5]вспомогат'!I24</f>
        <v>38.79702800298739</v>
      </c>
      <c r="H26" s="35">
        <f>'[5]вспомогат'!J24</f>
        <v>-794898.0800000001</v>
      </c>
      <c r="I26" s="36">
        <f>'[5]вспомогат'!K24</f>
        <v>97.39193227970459</v>
      </c>
      <c r="J26" s="37">
        <f>'[5]вспомогат'!L24</f>
        <v>-138924.83000000007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8470284</v>
      </c>
      <c r="D27" s="38">
        <f>'[5]вспомогат'!D25</f>
        <v>2289805</v>
      </c>
      <c r="E27" s="33">
        <f>'[5]вспомогат'!G25</f>
        <v>7108723.98</v>
      </c>
      <c r="F27" s="38">
        <f>'[5]вспомогат'!H25</f>
        <v>565410.6200000001</v>
      </c>
      <c r="G27" s="39">
        <f>'[5]вспомогат'!I25</f>
        <v>24.692522725734293</v>
      </c>
      <c r="H27" s="35">
        <f>'[5]вспомогат'!J25</f>
        <v>-1724394.38</v>
      </c>
      <c r="I27" s="36">
        <f>'[5]вспомогат'!K25</f>
        <v>83.9254501974196</v>
      </c>
      <c r="J27" s="37">
        <f>'[5]вспомогат'!L25</f>
        <v>-1361560.0199999996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5473435</v>
      </c>
      <c r="D28" s="38">
        <f>'[5]вспомогат'!D26</f>
        <v>1622740</v>
      </c>
      <c r="E28" s="33">
        <f>'[5]вспомогат'!G26</f>
        <v>4356760.41</v>
      </c>
      <c r="F28" s="38">
        <f>'[5]вспомогат'!H26</f>
        <v>201780.65000000037</v>
      </c>
      <c r="G28" s="39">
        <f>'[5]вспомогат'!I26</f>
        <v>12.434564378766801</v>
      </c>
      <c r="H28" s="35">
        <f>'[5]вспомогат'!J26</f>
        <v>-1420959.3499999996</v>
      </c>
      <c r="I28" s="36">
        <f>'[5]вспомогат'!K26</f>
        <v>79.59828535462648</v>
      </c>
      <c r="J28" s="37">
        <f>'[5]вспомогат'!L26</f>
        <v>-1116674.5899999999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4062868</v>
      </c>
      <c r="D29" s="38">
        <f>'[5]вспомогат'!D27</f>
        <v>1135821</v>
      </c>
      <c r="E29" s="33">
        <f>'[5]вспомогат'!G27</f>
        <v>3739259.97</v>
      </c>
      <c r="F29" s="38">
        <f>'[5]вспомогат'!H27</f>
        <v>299809.4000000004</v>
      </c>
      <c r="G29" s="39">
        <f>'[5]вспомогат'!I27</f>
        <v>26.395831737571356</v>
      </c>
      <c r="H29" s="35">
        <f>'[5]вспомогат'!J27</f>
        <v>-836011.5999999996</v>
      </c>
      <c r="I29" s="36">
        <f>'[5]вспомогат'!K27</f>
        <v>92.03498538470855</v>
      </c>
      <c r="J29" s="37">
        <f>'[5]вспомогат'!L27</f>
        <v>-323608.0299999998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8308836</v>
      </c>
      <c r="D30" s="38">
        <f>'[5]вспомогат'!D28</f>
        <v>2214595</v>
      </c>
      <c r="E30" s="33">
        <f>'[5]вспомогат'!G28</f>
        <v>7205318.22</v>
      </c>
      <c r="F30" s="38">
        <f>'[5]вспомогат'!H28</f>
        <v>345366.7000000002</v>
      </c>
      <c r="G30" s="39">
        <f>'[5]вспомогат'!I28</f>
        <v>15.59502753325101</v>
      </c>
      <c r="H30" s="35">
        <f>'[5]вспомогат'!J28</f>
        <v>-1869228.2999999998</v>
      </c>
      <c r="I30" s="36">
        <f>'[5]вспомогат'!K28</f>
        <v>86.71874399735414</v>
      </c>
      <c r="J30" s="37">
        <f>'[5]вспомогат'!L28</f>
        <v>-1103517.7800000003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16616933</v>
      </c>
      <c r="D31" s="38">
        <f>'[5]вспомогат'!D29</f>
        <v>4446448</v>
      </c>
      <c r="E31" s="33">
        <f>'[5]вспомогат'!G29</f>
        <v>14688296.63</v>
      </c>
      <c r="F31" s="38">
        <f>'[5]вспомогат'!H29</f>
        <v>1527927.790000001</v>
      </c>
      <c r="G31" s="39">
        <f>'[5]вспомогат'!I29</f>
        <v>34.36288448667343</v>
      </c>
      <c r="H31" s="35">
        <f>'[5]вспомогат'!J29</f>
        <v>-2918520.209999999</v>
      </c>
      <c r="I31" s="36">
        <f>'[5]вспомогат'!K29</f>
        <v>88.39354789478901</v>
      </c>
      <c r="J31" s="37">
        <f>'[5]вспомогат'!L29</f>
        <v>-1928636.3699999992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6593457</v>
      </c>
      <c r="D32" s="38">
        <f>'[5]вспомогат'!D30</f>
        <v>1980145</v>
      </c>
      <c r="E32" s="33">
        <f>'[5]вспомогат'!G30</f>
        <v>5652981.35</v>
      </c>
      <c r="F32" s="38">
        <f>'[5]вспомогат'!H30</f>
        <v>381630.89999999944</v>
      </c>
      <c r="G32" s="39">
        <f>'[5]вспомогат'!I30</f>
        <v>19.272876481267758</v>
      </c>
      <c r="H32" s="35">
        <f>'[5]вспомогат'!J30</f>
        <v>-1598514.1000000006</v>
      </c>
      <c r="I32" s="36">
        <f>'[5]вспомогат'!K30</f>
        <v>85.73622835486755</v>
      </c>
      <c r="J32" s="37">
        <f>'[5]вспомогат'!L30</f>
        <v>-940475.6500000004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6796564</v>
      </c>
      <c r="D33" s="38">
        <f>'[5]вспомогат'!D31</f>
        <v>1901038</v>
      </c>
      <c r="E33" s="33">
        <f>'[5]вспомогат'!G31</f>
        <v>5722439.4</v>
      </c>
      <c r="F33" s="38">
        <f>'[5]вспомогат'!H31</f>
        <v>381440.5800000001</v>
      </c>
      <c r="G33" s="39">
        <f>'[5]вспомогат'!I31</f>
        <v>20.064858251123862</v>
      </c>
      <c r="H33" s="35">
        <f>'[5]вспомогат'!J31</f>
        <v>-1519597.42</v>
      </c>
      <c r="I33" s="36">
        <f>'[5]вспомогат'!K31</f>
        <v>84.19606436428761</v>
      </c>
      <c r="J33" s="37">
        <f>'[5]вспомогат'!L31</f>
        <v>-1074124.5999999996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2382827</v>
      </c>
      <c r="D34" s="38">
        <f>'[5]вспомогат'!D32</f>
        <v>704453</v>
      </c>
      <c r="E34" s="33">
        <f>'[5]вспомогат'!G32</f>
        <v>2147014.77</v>
      </c>
      <c r="F34" s="38">
        <f>'[5]вспомогат'!H32</f>
        <v>161988.13000000012</v>
      </c>
      <c r="G34" s="39">
        <f>'[5]вспомогат'!I32</f>
        <v>22.994881134724405</v>
      </c>
      <c r="H34" s="35">
        <f>'[5]вспомогат'!J32</f>
        <v>-542464.8699999999</v>
      </c>
      <c r="I34" s="36">
        <f>'[5]вспомогат'!K32</f>
        <v>90.10367811007681</v>
      </c>
      <c r="J34" s="37">
        <f>'[5]вспомогат'!L32</f>
        <v>-235812.22999999998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7099502</v>
      </c>
      <c r="D35" s="38">
        <f>'[5]вспомогат'!D33</f>
        <v>2028582</v>
      </c>
      <c r="E35" s="33">
        <f>'[5]вспомогат'!G33</f>
        <v>5573257.63</v>
      </c>
      <c r="F35" s="38">
        <f>'[5]вспомогат'!H33</f>
        <v>415771.53000000026</v>
      </c>
      <c r="G35" s="39">
        <f>'[5]вспомогат'!I33</f>
        <v>20.495672839451412</v>
      </c>
      <c r="H35" s="35">
        <f>'[5]вспомогат'!J33</f>
        <v>-1612810.4699999997</v>
      </c>
      <c r="I35" s="36">
        <f>'[5]вспомогат'!K33</f>
        <v>78.50209254113881</v>
      </c>
      <c r="J35" s="37">
        <f>'[5]вспомогат'!L33</f>
        <v>-1526244.37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4662190</v>
      </c>
      <c r="D36" s="38">
        <f>'[5]вспомогат'!D34</f>
        <v>1377240</v>
      </c>
      <c r="E36" s="33">
        <f>'[5]вспомогат'!G34</f>
        <v>3938992.08</v>
      </c>
      <c r="F36" s="38">
        <f>'[5]вспомогат'!H34</f>
        <v>214184.83000000007</v>
      </c>
      <c r="G36" s="39">
        <f>'[5]вспомогат'!I34</f>
        <v>15.55174334175598</v>
      </c>
      <c r="H36" s="35">
        <f>'[5]вспомогат'!J34</f>
        <v>-1163055.17</v>
      </c>
      <c r="I36" s="36">
        <f>'[5]вспомогат'!K34</f>
        <v>84.48802129471343</v>
      </c>
      <c r="J36" s="37">
        <f>'[5]вспомогат'!L34</f>
        <v>-723197.9199999999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10534579</v>
      </c>
      <c r="D37" s="38">
        <f>'[5]вспомогат'!D35</f>
        <v>3024950</v>
      </c>
      <c r="E37" s="33">
        <f>'[5]вспомогат'!G35</f>
        <v>8438828.47</v>
      </c>
      <c r="F37" s="38">
        <f>'[5]вспомогат'!H35</f>
        <v>484997.04000000097</v>
      </c>
      <c r="G37" s="39">
        <f>'[5]вспомогат'!I35</f>
        <v>16.033225011983703</v>
      </c>
      <c r="H37" s="35">
        <f>'[5]вспомогат'!J35</f>
        <v>-2539952.959999999</v>
      </c>
      <c r="I37" s="36">
        <f>'[5]вспомогат'!K35</f>
        <v>80.10598686478122</v>
      </c>
      <c r="J37" s="37">
        <f>'[5]вспомогат'!L35</f>
        <v>-2095750.5299999993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161130063</v>
      </c>
      <c r="D38" s="42">
        <f>SUM(D18:D37)</f>
        <v>44099914</v>
      </c>
      <c r="E38" s="42">
        <f>SUM(E18:E37)</f>
        <v>138586830.83999997</v>
      </c>
      <c r="F38" s="42">
        <f>SUM(F18:F37)</f>
        <v>10799482.130000003</v>
      </c>
      <c r="G38" s="43">
        <f>F38/D38*100</f>
        <v>24.488669365659085</v>
      </c>
      <c r="H38" s="42">
        <f>SUM(H18:H37)</f>
        <v>-33300431.870000005</v>
      </c>
      <c r="I38" s="44">
        <f>E38/C38*100</f>
        <v>86.00929476456542</v>
      </c>
      <c r="J38" s="42">
        <f>SUM(J18:J37)</f>
        <v>-22543232.160000004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1150614270</v>
      </c>
      <c r="D39" s="53">
        <f>'[5]вспомогат'!D36</f>
        <v>307106214</v>
      </c>
      <c r="E39" s="53">
        <f>'[5]вспомогат'!G36</f>
        <v>967994908.96</v>
      </c>
      <c r="F39" s="53">
        <f>'[5]вспомогат'!H36</f>
        <v>103213433.32000005</v>
      </c>
      <c r="G39" s="54">
        <f>'[5]вспомогат'!I36</f>
        <v>33.6083832286116</v>
      </c>
      <c r="H39" s="53">
        <f>'[5]вспомогат'!J36</f>
        <v>-203892780.68</v>
      </c>
      <c r="I39" s="54">
        <f>'[5]вспомогат'!K36</f>
        <v>84.12853327118914</v>
      </c>
      <c r="J39" s="53">
        <f>'[5]вспомогат'!L36</f>
        <v>-182619361.04000005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10.04.2013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2013-04-11T04:30:01Z</dcterms:created>
  <dcterms:modified xsi:type="dcterms:W3CDTF">2013-04-11T04:30:19Z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