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<sst xmlns="http://schemas.openxmlformats.org/spreadsheetml/2006/main" count="47" uniqueCount="42">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</sst>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4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11.04.2013</v>
          </cell>
        </row>
        <row r="6">
          <cell r="G6" t="str">
            <v>Фактично надійшло на 11.04.2013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931893880</v>
          </cell>
          <cell r="C10">
            <v>273947792</v>
          </cell>
          <cell r="D10">
            <v>73699248</v>
          </cell>
          <cell r="G10">
            <v>227750489.34</v>
          </cell>
          <cell r="H10">
            <v>25634796.77000001</v>
          </cell>
          <cell r="I10">
            <v>34.78298281958048</v>
          </cell>
          <cell r="J10">
            <v>-48064451.22999999</v>
          </cell>
          <cell r="K10">
            <v>83.13645738017118</v>
          </cell>
          <cell r="L10">
            <v>-46197302.66</v>
          </cell>
        </row>
        <row r="11">
          <cell r="B11">
            <v>1874282300</v>
          </cell>
          <cell r="C11">
            <v>524310600</v>
          </cell>
          <cell r="D11">
            <v>137220200</v>
          </cell>
          <cell r="G11">
            <v>457904030.8</v>
          </cell>
          <cell r="H11">
            <v>58034828.650000036</v>
          </cell>
          <cell r="I11">
            <v>42.29321094853384</v>
          </cell>
          <cell r="J11">
            <v>-79185371.34999996</v>
          </cell>
          <cell r="K11">
            <v>87.3344980627895</v>
          </cell>
          <cell r="L11">
            <v>-66406569.19999999</v>
          </cell>
        </row>
        <row r="12">
          <cell r="B12">
            <v>145415530</v>
          </cell>
          <cell r="C12">
            <v>39385440</v>
          </cell>
          <cell r="D12">
            <v>11019543</v>
          </cell>
          <cell r="G12">
            <v>32349143.29</v>
          </cell>
          <cell r="H12">
            <v>2531726.75</v>
          </cell>
          <cell r="I12">
            <v>22.974879720511098</v>
          </cell>
          <cell r="J12">
            <v>-8487816.25</v>
          </cell>
          <cell r="K12">
            <v>82.13477693787348</v>
          </cell>
          <cell r="L12">
            <v>-7036296.710000001</v>
          </cell>
        </row>
        <row r="13">
          <cell r="B13">
            <v>267787710</v>
          </cell>
          <cell r="C13">
            <v>92254690</v>
          </cell>
          <cell r="D13">
            <v>26098004</v>
          </cell>
          <cell r="G13">
            <v>75425295.22</v>
          </cell>
          <cell r="H13">
            <v>9268608.949999996</v>
          </cell>
          <cell r="I13">
            <v>35.51462767037661</v>
          </cell>
          <cell r="J13">
            <v>-16829395.050000004</v>
          </cell>
          <cell r="K13">
            <v>81.75768106748828</v>
          </cell>
          <cell r="L13">
            <v>-16829394.78</v>
          </cell>
        </row>
        <row r="14">
          <cell r="B14">
            <v>162592400</v>
          </cell>
          <cell r="C14">
            <v>52015850</v>
          </cell>
          <cell r="D14">
            <v>12938850</v>
          </cell>
          <cell r="G14">
            <v>37253835.05</v>
          </cell>
          <cell r="H14">
            <v>3954829.889999997</v>
          </cell>
          <cell r="I14">
            <v>30.565544001205648</v>
          </cell>
          <cell r="J14">
            <v>-8984020.110000003</v>
          </cell>
          <cell r="K14">
            <v>71.62016010504489</v>
          </cell>
          <cell r="L14">
            <v>-14762014.950000003</v>
          </cell>
        </row>
        <row r="15">
          <cell r="B15">
            <v>26918300</v>
          </cell>
          <cell r="C15">
            <v>7569835</v>
          </cell>
          <cell r="D15">
            <v>2030455</v>
          </cell>
          <cell r="G15">
            <v>6237946.47</v>
          </cell>
          <cell r="H15">
            <v>501822.2299999995</v>
          </cell>
          <cell r="I15">
            <v>24.71476737972521</v>
          </cell>
          <cell r="J15">
            <v>-1528632.7700000005</v>
          </cell>
          <cell r="K15">
            <v>82.40531623212395</v>
          </cell>
          <cell r="L15">
            <v>-1331888.5300000003</v>
          </cell>
        </row>
        <row r="16">
          <cell r="B16">
            <v>26323404</v>
          </cell>
          <cell r="C16">
            <v>6035635</v>
          </cell>
          <cell r="D16">
            <v>1686395</v>
          </cell>
          <cell r="G16">
            <v>5690837.29</v>
          </cell>
          <cell r="H16">
            <v>494681.2599999998</v>
          </cell>
          <cell r="I16">
            <v>29.333653147690768</v>
          </cell>
          <cell r="J16">
            <v>-1191713.7400000002</v>
          </cell>
          <cell r="K16">
            <v>94.28730017636919</v>
          </cell>
          <cell r="L16">
            <v>-344797.70999999996</v>
          </cell>
        </row>
        <row r="17">
          <cell r="B17">
            <v>94207870</v>
          </cell>
          <cell r="C17">
            <v>25114254</v>
          </cell>
          <cell r="D17">
            <v>6633115</v>
          </cell>
          <cell r="G17">
            <v>23204509.44</v>
          </cell>
          <cell r="H17">
            <v>3388769.420000002</v>
          </cell>
          <cell r="I17">
            <v>51.08865774225235</v>
          </cell>
          <cell r="J17">
            <v>-3244345.579999998</v>
          </cell>
          <cell r="K17">
            <v>92.39577428817914</v>
          </cell>
          <cell r="L17">
            <v>-1909744.5599999987</v>
          </cell>
        </row>
        <row r="18">
          <cell r="B18">
            <v>9123975</v>
          </cell>
          <cell r="C18">
            <v>2400182</v>
          </cell>
          <cell r="D18">
            <v>786793</v>
          </cell>
          <cell r="G18">
            <v>1877827.58</v>
          </cell>
          <cell r="H18">
            <v>140934.6100000001</v>
          </cell>
          <cell r="I18">
            <v>17.91253989295788</v>
          </cell>
          <cell r="J18">
            <v>-645858.3899999999</v>
          </cell>
          <cell r="K18">
            <v>78.23688286971571</v>
          </cell>
          <cell r="L18">
            <v>-522354.4199999999</v>
          </cell>
        </row>
        <row r="19">
          <cell r="B19">
            <v>20633455</v>
          </cell>
          <cell r="C19">
            <v>4700847</v>
          </cell>
          <cell r="D19">
            <v>1381920</v>
          </cell>
          <cell r="G19">
            <v>3936875.39</v>
          </cell>
          <cell r="H19">
            <v>281898.04000000004</v>
          </cell>
          <cell r="I19">
            <v>20.39901296746556</v>
          </cell>
          <cell r="J19">
            <v>-1100021.96</v>
          </cell>
          <cell r="K19">
            <v>83.74821367298276</v>
          </cell>
          <cell r="L19">
            <v>-763971.6099999999</v>
          </cell>
        </row>
        <row r="20">
          <cell r="B20">
            <v>44694335</v>
          </cell>
          <cell r="C20">
            <v>10602377</v>
          </cell>
          <cell r="D20">
            <v>2964926</v>
          </cell>
          <cell r="G20">
            <v>9261776.23</v>
          </cell>
          <cell r="H20">
            <v>783723.7000000011</v>
          </cell>
          <cell r="I20">
            <v>26.43316224418421</v>
          </cell>
          <cell r="J20">
            <v>-2181202.299999999</v>
          </cell>
          <cell r="K20">
            <v>87.35565835849829</v>
          </cell>
          <cell r="L20">
            <v>-1340600.7699999996</v>
          </cell>
        </row>
        <row r="21">
          <cell r="B21">
            <v>29964900</v>
          </cell>
          <cell r="C21">
            <v>7612544</v>
          </cell>
          <cell r="D21">
            <v>2098922</v>
          </cell>
          <cell r="G21">
            <v>6377122.88</v>
          </cell>
          <cell r="H21">
            <v>480616.39999999944</v>
          </cell>
          <cell r="I21">
            <v>22.898249672927314</v>
          </cell>
          <cell r="J21">
            <v>-1618305.6000000006</v>
          </cell>
          <cell r="K21">
            <v>83.77124493467623</v>
          </cell>
          <cell r="L21">
            <v>-1235421.12</v>
          </cell>
        </row>
        <row r="22">
          <cell r="B22">
            <v>43454544</v>
          </cell>
          <cell r="C22">
            <v>12084240</v>
          </cell>
          <cell r="D22">
            <v>2799330</v>
          </cell>
          <cell r="G22">
            <v>10412037.54</v>
          </cell>
          <cell r="H22">
            <v>674358.8999999985</v>
          </cell>
          <cell r="I22">
            <v>24.090010824018552</v>
          </cell>
          <cell r="J22">
            <v>-2124971.1000000015</v>
          </cell>
          <cell r="K22">
            <v>86.16212140771782</v>
          </cell>
          <cell r="L22">
            <v>-1672202.460000001</v>
          </cell>
        </row>
        <row r="23">
          <cell r="B23">
            <v>22406900</v>
          </cell>
          <cell r="C23">
            <v>6251775</v>
          </cell>
          <cell r="D23">
            <v>1723906</v>
          </cell>
          <cell r="G23">
            <v>5246228.94</v>
          </cell>
          <cell r="H23">
            <v>250366.24000000022</v>
          </cell>
          <cell r="I23">
            <v>14.523195580269471</v>
          </cell>
          <cell r="J23">
            <v>-1473539.7599999998</v>
          </cell>
          <cell r="K23">
            <v>83.9158309440119</v>
          </cell>
          <cell r="L23">
            <v>-1005546.0599999996</v>
          </cell>
        </row>
        <row r="24">
          <cell r="B24">
            <v>23255939</v>
          </cell>
          <cell r="C24">
            <v>5326734</v>
          </cell>
          <cell r="D24">
            <v>1298790</v>
          </cell>
          <cell r="G24">
            <v>5210161.8</v>
          </cell>
          <cell r="H24">
            <v>526244.5499999998</v>
          </cell>
          <cell r="I24">
            <v>40.51806296629939</v>
          </cell>
          <cell r="J24">
            <v>-772545.4500000002</v>
          </cell>
          <cell r="K24">
            <v>97.81156333317938</v>
          </cell>
          <cell r="L24">
            <v>-116572.20000000019</v>
          </cell>
        </row>
        <row r="25">
          <cell r="B25">
            <v>32786400</v>
          </cell>
          <cell r="C25">
            <v>8470284</v>
          </cell>
          <cell r="D25">
            <v>2289805</v>
          </cell>
          <cell r="G25">
            <v>7149301.5</v>
          </cell>
          <cell r="H25">
            <v>605988.1399999997</v>
          </cell>
          <cell r="I25">
            <v>26.464617729457295</v>
          </cell>
          <cell r="J25">
            <v>-1683816.8600000003</v>
          </cell>
          <cell r="K25">
            <v>84.40450757023024</v>
          </cell>
          <cell r="L25">
            <v>-1320982.5</v>
          </cell>
        </row>
        <row r="26">
          <cell r="B26">
            <v>21371079</v>
          </cell>
          <cell r="C26">
            <v>5473435</v>
          </cell>
          <cell r="D26">
            <v>1622740</v>
          </cell>
          <cell r="G26">
            <v>4417217.87</v>
          </cell>
          <cell r="H26">
            <v>262238.11000000034</v>
          </cell>
          <cell r="I26">
            <v>16.160204961977907</v>
          </cell>
          <cell r="J26">
            <v>-1360501.8899999997</v>
          </cell>
          <cell r="K26">
            <v>80.70284693250217</v>
          </cell>
          <cell r="L26">
            <v>-1056217.13</v>
          </cell>
        </row>
        <row r="27">
          <cell r="B27">
            <v>17382250</v>
          </cell>
          <cell r="C27">
            <v>4062868</v>
          </cell>
          <cell r="D27">
            <v>1135821</v>
          </cell>
          <cell r="G27">
            <v>3765019.1</v>
          </cell>
          <cell r="H27">
            <v>325568.53000000026</v>
          </cell>
          <cell r="I27">
            <v>28.663718138685606</v>
          </cell>
          <cell r="J27">
            <v>-810252.4699999997</v>
          </cell>
          <cell r="K27">
            <v>92.66899884515077</v>
          </cell>
          <cell r="L27">
            <v>-297848.8999999999</v>
          </cell>
        </row>
        <row r="28">
          <cell r="B28">
            <v>30804620</v>
          </cell>
          <cell r="C28">
            <v>8308836</v>
          </cell>
          <cell r="D28">
            <v>2214595</v>
          </cell>
          <cell r="G28">
            <v>7273092.14</v>
          </cell>
          <cell r="H28">
            <v>413140.6200000001</v>
          </cell>
          <cell r="I28">
            <v>18.65535775164308</v>
          </cell>
          <cell r="J28">
            <v>-1801454.38</v>
          </cell>
          <cell r="K28">
            <v>87.53442888991911</v>
          </cell>
          <cell r="L28">
            <v>-1035743.8600000003</v>
          </cell>
        </row>
        <row r="29">
          <cell r="B29">
            <v>63497860</v>
          </cell>
          <cell r="C29">
            <v>16616933</v>
          </cell>
          <cell r="D29">
            <v>4446448</v>
          </cell>
          <cell r="G29">
            <v>14746632.97</v>
          </cell>
          <cell r="H29">
            <v>1586264.1300000008</v>
          </cell>
          <cell r="I29">
            <v>35.67486069779745</v>
          </cell>
          <cell r="J29">
            <v>-2860183.869999999</v>
          </cell>
          <cell r="K29">
            <v>88.74461352164084</v>
          </cell>
          <cell r="L29">
            <v>-1870300.0299999993</v>
          </cell>
        </row>
        <row r="30">
          <cell r="B30">
            <v>26496514</v>
          </cell>
          <cell r="C30">
            <v>6593457</v>
          </cell>
          <cell r="D30">
            <v>1980145</v>
          </cell>
          <cell r="G30">
            <v>5680867.31</v>
          </cell>
          <cell r="H30">
            <v>409516.8599999994</v>
          </cell>
          <cell r="I30">
            <v>20.681155167929592</v>
          </cell>
          <cell r="J30">
            <v>-1570628.1400000006</v>
          </cell>
          <cell r="K30">
            <v>86.15916218153845</v>
          </cell>
          <cell r="L30">
            <v>-912589.6900000004</v>
          </cell>
        </row>
        <row r="31">
          <cell r="B31">
            <v>28476622</v>
          </cell>
          <cell r="C31">
            <v>6796564</v>
          </cell>
          <cell r="D31">
            <v>1901038</v>
          </cell>
          <cell r="G31">
            <v>5767415.8</v>
          </cell>
          <cell r="H31">
            <v>426416.9799999995</v>
          </cell>
          <cell r="I31">
            <v>22.43074467738149</v>
          </cell>
          <cell r="J31">
            <v>-1474621.0200000005</v>
          </cell>
          <cell r="K31">
            <v>84.85781639075273</v>
          </cell>
          <cell r="L31">
            <v>-1029148.2000000002</v>
          </cell>
        </row>
        <row r="32">
          <cell r="B32">
            <v>9884788</v>
          </cell>
          <cell r="C32">
            <v>2382827</v>
          </cell>
          <cell r="D32">
            <v>704453</v>
          </cell>
          <cell r="G32">
            <v>2179749.67</v>
          </cell>
          <cell r="H32">
            <v>194723.03000000003</v>
          </cell>
          <cell r="I32">
            <v>27.64173479281088</v>
          </cell>
          <cell r="J32">
            <v>-509729.97</v>
          </cell>
          <cell r="K32">
            <v>91.47746227485251</v>
          </cell>
          <cell r="L32">
            <v>-203077.33000000007</v>
          </cell>
        </row>
        <row r="33">
          <cell r="B33">
            <v>25060542</v>
          </cell>
          <cell r="C33">
            <v>7099502</v>
          </cell>
          <cell r="D33">
            <v>2028582</v>
          </cell>
          <cell r="G33">
            <v>5602371.41</v>
          </cell>
          <cell r="H33">
            <v>444885.3100000005</v>
          </cell>
          <cell r="I33">
            <v>21.930851698378497</v>
          </cell>
          <cell r="J33">
            <v>-1583696.6899999995</v>
          </cell>
          <cell r="K33">
            <v>78.91217454407365</v>
          </cell>
          <cell r="L33">
            <v>-1497130.5899999999</v>
          </cell>
        </row>
        <row r="34">
          <cell r="B34">
            <v>19108400</v>
          </cell>
          <cell r="C34">
            <v>4662190</v>
          </cell>
          <cell r="D34">
            <v>1377240</v>
          </cell>
          <cell r="G34">
            <v>3966193.91</v>
          </cell>
          <cell r="H34">
            <v>241386.66000000015</v>
          </cell>
          <cell r="I34">
            <v>17.526840637797346</v>
          </cell>
          <cell r="J34">
            <v>-1135853.3399999999</v>
          </cell>
          <cell r="K34">
            <v>85.07147735291784</v>
          </cell>
          <cell r="L34">
            <v>-695996.0899999999</v>
          </cell>
        </row>
        <row r="35">
          <cell r="B35">
            <v>38718863</v>
          </cell>
          <cell r="C35">
            <v>10534579</v>
          </cell>
          <cell r="D35">
            <v>3024950</v>
          </cell>
          <cell r="G35">
            <v>8516305.94</v>
          </cell>
          <cell r="H35">
            <v>562474.5099999998</v>
          </cell>
          <cell r="I35">
            <v>18.594506024892965</v>
          </cell>
          <cell r="J35">
            <v>-2462475.49</v>
          </cell>
          <cell r="K35">
            <v>80.84144549108227</v>
          </cell>
          <cell r="L35">
            <v>-2018273.0600000005</v>
          </cell>
        </row>
        <row r="36">
          <cell r="B36">
            <v>4036543380</v>
          </cell>
          <cell r="C36">
            <v>1150614270</v>
          </cell>
          <cell r="D36">
            <v>307106214</v>
          </cell>
          <cell r="G36">
            <v>977202284.8799999</v>
          </cell>
          <cell r="H36">
            <v>112420809.24000005</v>
          </cell>
          <cell r="I36">
            <v>36.60649121219021</v>
          </cell>
          <cell r="J36">
            <v>-194685404.75999996</v>
          </cell>
          <cell r="K36">
            <v>84.92874722299419</v>
          </cell>
          <cell r="L36">
            <v>-173411985.12000006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6" sqref="B2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11.04.2013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11.04.2013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273947792</v>
      </c>
      <c r="D10" s="33">
        <f>'[5]вспомогат'!D10</f>
        <v>73699248</v>
      </c>
      <c r="E10" s="33">
        <f>'[5]вспомогат'!G10</f>
        <v>227750489.34</v>
      </c>
      <c r="F10" s="33">
        <f>'[5]вспомогат'!H10</f>
        <v>25634796.77000001</v>
      </c>
      <c r="G10" s="34">
        <f>'[5]вспомогат'!I10</f>
        <v>34.78298281958048</v>
      </c>
      <c r="H10" s="35">
        <f>'[5]вспомогат'!J10</f>
        <v>-48064451.22999999</v>
      </c>
      <c r="I10" s="36">
        <f>'[5]вспомогат'!K10</f>
        <v>83.13645738017118</v>
      </c>
      <c r="J10" s="37">
        <f>'[5]вспомогат'!L10</f>
        <v>-46197302.66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524310600</v>
      </c>
      <c r="D12" s="38">
        <f>'[5]вспомогат'!D11</f>
        <v>137220200</v>
      </c>
      <c r="E12" s="33">
        <f>'[5]вспомогат'!G11</f>
        <v>457904030.8</v>
      </c>
      <c r="F12" s="38">
        <f>'[5]вспомогат'!H11</f>
        <v>58034828.650000036</v>
      </c>
      <c r="G12" s="39">
        <f>'[5]вспомогат'!I11</f>
        <v>42.29321094853384</v>
      </c>
      <c r="H12" s="35">
        <f>'[5]вспомогат'!J11</f>
        <v>-79185371.34999996</v>
      </c>
      <c r="I12" s="36">
        <f>'[5]вспомогат'!K11</f>
        <v>87.3344980627895</v>
      </c>
      <c r="J12" s="37">
        <f>'[5]вспомогат'!L11</f>
        <v>-66406569.19999999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39385440</v>
      </c>
      <c r="D13" s="38">
        <f>'[5]вспомогат'!D12</f>
        <v>11019543</v>
      </c>
      <c r="E13" s="33">
        <f>'[5]вспомогат'!G12</f>
        <v>32349143.29</v>
      </c>
      <c r="F13" s="38">
        <f>'[5]вспомогат'!H12</f>
        <v>2531726.75</v>
      </c>
      <c r="G13" s="39">
        <f>'[5]вспомогат'!I12</f>
        <v>22.974879720511098</v>
      </c>
      <c r="H13" s="35">
        <f>'[5]вспомогат'!J12</f>
        <v>-8487816.25</v>
      </c>
      <c r="I13" s="36">
        <f>'[5]вспомогат'!K12</f>
        <v>82.13477693787348</v>
      </c>
      <c r="J13" s="37">
        <f>'[5]вспомогат'!L12</f>
        <v>-7036296.710000001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92254690</v>
      </c>
      <c r="D14" s="38">
        <f>'[5]вспомогат'!D13</f>
        <v>26098004</v>
      </c>
      <c r="E14" s="33">
        <f>'[5]вспомогат'!G13</f>
        <v>75425295.22</v>
      </c>
      <c r="F14" s="38">
        <f>'[5]вспомогат'!H13</f>
        <v>9268608.949999996</v>
      </c>
      <c r="G14" s="39">
        <f>'[5]вспомогат'!I13</f>
        <v>35.51462767037661</v>
      </c>
      <c r="H14" s="35">
        <f>'[5]вспомогат'!J13</f>
        <v>-16829395.050000004</v>
      </c>
      <c r="I14" s="36">
        <f>'[5]вспомогат'!K13</f>
        <v>81.75768106748828</v>
      </c>
      <c r="J14" s="37">
        <f>'[5]вспомогат'!L13</f>
        <v>-16829394.78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52015850</v>
      </c>
      <c r="D15" s="38">
        <f>'[5]вспомогат'!D14</f>
        <v>12938850</v>
      </c>
      <c r="E15" s="33">
        <f>'[5]вспомогат'!G14</f>
        <v>37253835.05</v>
      </c>
      <c r="F15" s="38">
        <f>'[5]вспомогат'!H14</f>
        <v>3954829.889999997</v>
      </c>
      <c r="G15" s="39">
        <f>'[5]вспомогат'!I14</f>
        <v>30.565544001205648</v>
      </c>
      <c r="H15" s="35">
        <f>'[5]вспомогат'!J14</f>
        <v>-8984020.110000003</v>
      </c>
      <c r="I15" s="36">
        <f>'[5]вспомогат'!K14</f>
        <v>71.62016010504489</v>
      </c>
      <c r="J15" s="37">
        <f>'[5]вспомогат'!L14</f>
        <v>-14762014.950000003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7569835</v>
      </c>
      <c r="D16" s="38">
        <f>'[5]вспомогат'!D15</f>
        <v>2030455</v>
      </c>
      <c r="E16" s="33">
        <f>'[5]вспомогат'!G15</f>
        <v>6237946.47</v>
      </c>
      <c r="F16" s="38">
        <f>'[5]вспомогат'!H15</f>
        <v>501822.2299999995</v>
      </c>
      <c r="G16" s="39">
        <f>'[5]вспомогат'!I15</f>
        <v>24.71476737972521</v>
      </c>
      <c r="H16" s="35">
        <f>'[5]вспомогат'!J15</f>
        <v>-1528632.7700000005</v>
      </c>
      <c r="I16" s="36">
        <f>'[5]вспомогат'!K15</f>
        <v>82.40531623212395</v>
      </c>
      <c r="J16" s="37">
        <f>'[5]вспомогат'!L15</f>
        <v>-1331888.5300000003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715536415</v>
      </c>
      <c r="D17" s="42">
        <f>SUM(D12:D16)</f>
        <v>189307052</v>
      </c>
      <c r="E17" s="42">
        <f>SUM(E12:E16)</f>
        <v>609170250.83</v>
      </c>
      <c r="F17" s="42">
        <f>SUM(F12:F16)</f>
        <v>74291816.47000003</v>
      </c>
      <c r="G17" s="43">
        <f>F17/D17*100</f>
        <v>39.244082925130556</v>
      </c>
      <c r="H17" s="42">
        <f>SUM(H12:H16)</f>
        <v>-115015235.52999997</v>
      </c>
      <c r="I17" s="44">
        <f>E17/C17*100</f>
        <v>85.1347657589167</v>
      </c>
      <c r="J17" s="42">
        <f>SUM(J12:J16)</f>
        <v>-106366164.17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6035635</v>
      </c>
      <c r="D18" s="46">
        <f>'[5]вспомогат'!D16</f>
        <v>1686395</v>
      </c>
      <c r="E18" s="45">
        <f>'[5]вспомогат'!G16</f>
        <v>5690837.29</v>
      </c>
      <c r="F18" s="46">
        <f>'[5]вспомогат'!H16</f>
        <v>494681.2599999998</v>
      </c>
      <c r="G18" s="47">
        <f>'[5]вспомогат'!I16</f>
        <v>29.333653147690768</v>
      </c>
      <c r="H18" s="48">
        <f>'[5]вспомогат'!J16</f>
        <v>-1191713.7400000002</v>
      </c>
      <c r="I18" s="49">
        <f>'[5]вспомогат'!K16</f>
        <v>94.28730017636919</v>
      </c>
      <c r="J18" s="50">
        <f>'[5]вспомогат'!L16</f>
        <v>-344797.70999999996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25114254</v>
      </c>
      <c r="D19" s="38">
        <f>'[5]вспомогат'!D17</f>
        <v>6633115</v>
      </c>
      <c r="E19" s="33">
        <f>'[5]вспомогат'!G17</f>
        <v>23204509.44</v>
      </c>
      <c r="F19" s="38">
        <f>'[5]вспомогат'!H17</f>
        <v>3388769.420000002</v>
      </c>
      <c r="G19" s="39">
        <f>'[5]вспомогат'!I17</f>
        <v>51.08865774225235</v>
      </c>
      <c r="H19" s="35">
        <f>'[5]вспомогат'!J17</f>
        <v>-3244345.579999998</v>
      </c>
      <c r="I19" s="36">
        <f>'[5]вспомогат'!K17</f>
        <v>92.39577428817914</v>
      </c>
      <c r="J19" s="37">
        <f>'[5]вспомогат'!L17</f>
        <v>-1909744.5599999987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2400182</v>
      </c>
      <c r="D20" s="38">
        <f>'[5]вспомогат'!D18</f>
        <v>786793</v>
      </c>
      <c r="E20" s="33">
        <f>'[5]вспомогат'!G18</f>
        <v>1877827.58</v>
      </c>
      <c r="F20" s="38">
        <f>'[5]вспомогат'!H18</f>
        <v>140934.6100000001</v>
      </c>
      <c r="G20" s="39">
        <f>'[5]вспомогат'!I18</f>
        <v>17.91253989295788</v>
      </c>
      <c r="H20" s="35">
        <f>'[5]вспомогат'!J18</f>
        <v>-645858.3899999999</v>
      </c>
      <c r="I20" s="36">
        <f>'[5]вспомогат'!K18</f>
        <v>78.23688286971571</v>
      </c>
      <c r="J20" s="37">
        <f>'[5]вспомогат'!L18</f>
        <v>-522354.4199999999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4700847</v>
      </c>
      <c r="D21" s="38">
        <f>'[5]вспомогат'!D19</f>
        <v>1381920</v>
      </c>
      <c r="E21" s="33">
        <f>'[5]вспомогат'!G19</f>
        <v>3936875.39</v>
      </c>
      <c r="F21" s="38">
        <f>'[5]вспомогат'!H19</f>
        <v>281898.04000000004</v>
      </c>
      <c r="G21" s="39">
        <f>'[5]вспомогат'!I19</f>
        <v>20.39901296746556</v>
      </c>
      <c r="H21" s="35">
        <f>'[5]вспомогат'!J19</f>
        <v>-1100021.96</v>
      </c>
      <c r="I21" s="36">
        <f>'[5]вспомогат'!K19</f>
        <v>83.74821367298276</v>
      </c>
      <c r="J21" s="37">
        <f>'[5]вспомогат'!L19</f>
        <v>-763971.6099999999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10602377</v>
      </c>
      <c r="D22" s="38">
        <f>'[5]вспомогат'!D20</f>
        <v>2964926</v>
      </c>
      <c r="E22" s="33">
        <f>'[5]вспомогат'!G20</f>
        <v>9261776.23</v>
      </c>
      <c r="F22" s="38">
        <f>'[5]вспомогат'!H20</f>
        <v>783723.7000000011</v>
      </c>
      <c r="G22" s="39">
        <f>'[5]вспомогат'!I20</f>
        <v>26.43316224418421</v>
      </c>
      <c r="H22" s="35">
        <f>'[5]вспомогат'!J20</f>
        <v>-2181202.299999999</v>
      </c>
      <c r="I22" s="36">
        <f>'[5]вспомогат'!K20</f>
        <v>87.35565835849829</v>
      </c>
      <c r="J22" s="37">
        <f>'[5]вспомогат'!L20</f>
        <v>-1340600.7699999996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7612544</v>
      </c>
      <c r="D23" s="38">
        <f>'[5]вспомогат'!D21</f>
        <v>2098922</v>
      </c>
      <c r="E23" s="33">
        <f>'[5]вспомогат'!G21</f>
        <v>6377122.88</v>
      </c>
      <c r="F23" s="38">
        <f>'[5]вспомогат'!H21</f>
        <v>480616.39999999944</v>
      </c>
      <c r="G23" s="39">
        <f>'[5]вспомогат'!I21</f>
        <v>22.898249672927314</v>
      </c>
      <c r="H23" s="35">
        <f>'[5]вспомогат'!J21</f>
        <v>-1618305.6000000006</v>
      </c>
      <c r="I23" s="36">
        <f>'[5]вспомогат'!K21</f>
        <v>83.77124493467623</v>
      </c>
      <c r="J23" s="37">
        <f>'[5]вспомогат'!L21</f>
        <v>-1235421.12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12084240</v>
      </c>
      <c r="D24" s="38">
        <f>'[5]вспомогат'!D22</f>
        <v>2799330</v>
      </c>
      <c r="E24" s="33">
        <f>'[5]вспомогат'!G22</f>
        <v>10412037.54</v>
      </c>
      <c r="F24" s="38">
        <f>'[5]вспомогат'!H22</f>
        <v>674358.8999999985</v>
      </c>
      <c r="G24" s="39">
        <f>'[5]вспомогат'!I22</f>
        <v>24.090010824018552</v>
      </c>
      <c r="H24" s="35">
        <f>'[5]вспомогат'!J22</f>
        <v>-2124971.1000000015</v>
      </c>
      <c r="I24" s="36">
        <f>'[5]вспомогат'!K22</f>
        <v>86.16212140771782</v>
      </c>
      <c r="J24" s="37">
        <f>'[5]вспомогат'!L22</f>
        <v>-1672202.460000001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6251775</v>
      </c>
      <c r="D25" s="38">
        <f>'[5]вспомогат'!D23</f>
        <v>1723906</v>
      </c>
      <c r="E25" s="33">
        <f>'[5]вспомогат'!G23</f>
        <v>5246228.94</v>
      </c>
      <c r="F25" s="38">
        <f>'[5]вспомогат'!H23</f>
        <v>250366.24000000022</v>
      </c>
      <c r="G25" s="39">
        <f>'[5]вспомогат'!I23</f>
        <v>14.523195580269471</v>
      </c>
      <c r="H25" s="35">
        <f>'[5]вспомогат'!J23</f>
        <v>-1473539.7599999998</v>
      </c>
      <c r="I25" s="36">
        <f>'[5]вспомогат'!K23</f>
        <v>83.9158309440119</v>
      </c>
      <c r="J25" s="37">
        <f>'[5]вспомогат'!L23</f>
        <v>-1005546.0599999996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5326734</v>
      </c>
      <c r="D26" s="38">
        <f>'[5]вспомогат'!D24</f>
        <v>1298790</v>
      </c>
      <c r="E26" s="33">
        <f>'[5]вспомогат'!G24</f>
        <v>5210161.8</v>
      </c>
      <c r="F26" s="38">
        <f>'[5]вспомогат'!H24</f>
        <v>526244.5499999998</v>
      </c>
      <c r="G26" s="39">
        <f>'[5]вспомогат'!I24</f>
        <v>40.51806296629939</v>
      </c>
      <c r="H26" s="35">
        <f>'[5]вспомогат'!J24</f>
        <v>-772545.4500000002</v>
      </c>
      <c r="I26" s="36">
        <f>'[5]вспомогат'!K24</f>
        <v>97.81156333317938</v>
      </c>
      <c r="J26" s="37">
        <f>'[5]вспомогат'!L24</f>
        <v>-116572.20000000019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8470284</v>
      </c>
      <c r="D27" s="38">
        <f>'[5]вспомогат'!D25</f>
        <v>2289805</v>
      </c>
      <c r="E27" s="33">
        <f>'[5]вспомогат'!G25</f>
        <v>7149301.5</v>
      </c>
      <c r="F27" s="38">
        <f>'[5]вспомогат'!H25</f>
        <v>605988.1399999997</v>
      </c>
      <c r="G27" s="39">
        <f>'[5]вспомогат'!I25</f>
        <v>26.464617729457295</v>
      </c>
      <c r="H27" s="35">
        <f>'[5]вспомогат'!J25</f>
        <v>-1683816.8600000003</v>
      </c>
      <c r="I27" s="36">
        <f>'[5]вспомогат'!K25</f>
        <v>84.40450757023024</v>
      </c>
      <c r="J27" s="37">
        <f>'[5]вспомогат'!L25</f>
        <v>-1320982.5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5473435</v>
      </c>
      <c r="D28" s="38">
        <f>'[5]вспомогат'!D26</f>
        <v>1622740</v>
      </c>
      <c r="E28" s="33">
        <f>'[5]вспомогат'!G26</f>
        <v>4417217.87</v>
      </c>
      <c r="F28" s="38">
        <f>'[5]вспомогат'!H26</f>
        <v>262238.11000000034</v>
      </c>
      <c r="G28" s="39">
        <f>'[5]вспомогат'!I26</f>
        <v>16.160204961977907</v>
      </c>
      <c r="H28" s="35">
        <f>'[5]вспомогат'!J26</f>
        <v>-1360501.8899999997</v>
      </c>
      <c r="I28" s="36">
        <f>'[5]вспомогат'!K26</f>
        <v>80.70284693250217</v>
      </c>
      <c r="J28" s="37">
        <f>'[5]вспомогат'!L26</f>
        <v>-1056217.13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4062868</v>
      </c>
      <c r="D29" s="38">
        <f>'[5]вспомогат'!D27</f>
        <v>1135821</v>
      </c>
      <c r="E29" s="33">
        <f>'[5]вспомогат'!G27</f>
        <v>3765019.1</v>
      </c>
      <c r="F29" s="38">
        <f>'[5]вспомогат'!H27</f>
        <v>325568.53000000026</v>
      </c>
      <c r="G29" s="39">
        <f>'[5]вспомогат'!I27</f>
        <v>28.663718138685606</v>
      </c>
      <c r="H29" s="35">
        <f>'[5]вспомогат'!J27</f>
        <v>-810252.4699999997</v>
      </c>
      <c r="I29" s="36">
        <f>'[5]вспомогат'!K27</f>
        <v>92.66899884515077</v>
      </c>
      <c r="J29" s="37">
        <f>'[5]вспомогат'!L27</f>
        <v>-297848.8999999999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8308836</v>
      </c>
      <c r="D30" s="38">
        <f>'[5]вспомогат'!D28</f>
        <v>2214595</v>
      </c>
      <c r="E30" s="33">
        <f>'[5]вспомогат'!G28</f>
        <v>7273092.14</v>
      </c>
      <c r="F30" s="38">
        <f>'[5]вспомогат'!H28</f>
        <v>413140.6200000001</v>
      </c>
      <c r="G30" s="39">
        <f>'[5]вспомогат'!I28</f>
        <v>18.65535775164308</v>
      </c>
      <c r="H30" s="35">
        <f>'[5]вспомогат'!J28</f>
        <v>-1801454.38</v>
      </c>
      <c r="I30" s="36">
        <f>'[5]вспомогат'!K28</f>
        <v>87.53442888991911</v>
      </c>
      <c r="J30" s="37">
        <f>'[5]вспомогат'!L28</f>
        <v>-1035743.8600000003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16616933</v>
      </c>
      <c r="D31" s="38">
        <f>'[5]вспомогат'!D29</f>
        <v>4446448</v>
      </c>
      <c r="E31" s="33">
        <f>'[5]вспомогат'!G29</f>
        <v>14746632.97</v>
      </c>
      <c r="F31" s="38">
        <f>'[5]вспомогат'!H29</f>
        <v>1586264.1300000008</v>
      </c>
      <c r="G31" s="39">
        <f>'[5]вспомогат'!I29</f>
        <v>35.67486069779745</v>
      </c>
      <c r="H31" s="35">
        <f>'[5]вспомогат'!J29</f>
        <v>-2860183.869999999</v>
      </c>
      <c r="I31" s="36">
        <f>'[5]вспомогат'!K29</f>
        <v>88.74461352164084</v>
      </c>
      <c r="J31" s="37">
        <f>'[5]вспомогат'!L29</f>
        <v>-1870300.0299999993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6593457</v>
      </c>
      <c r="D32" s="38">
        <f>'[5]вспомогат'!D30</f>
        <v>1980145</v>
      </c>
      <c r="E32" s="33">
        <f>'[5]вспомогат'!G30</f>
        <v>5680867.31</v>
      </c>
      <c r="F32" s="38">
        <f>'[5]вспомогат'!H30</f>
        <v>409516.8599999994</v>
      </c>
      <c r="G32" s="39">
        <f>'[5]вспомогат'!I30</f>
        <v>20.681155167929592</v>
      </c>
      <c r="H32" s="35">
        <f>'[5]вспомогат'!J30</f>
        <v>-1570628.1400000006</v>
      </c>
      <c r="I32" s="36">
        <f>'[5]вспомогат'!K30</f>
        <v>86.15916218153845</v>
      </c>
      <c r="J32" s="37">
        <f>'[5]вспомогат'!L30</f>
        <v>-912589.6900000004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6796564</v>
      </c>
      <c r="D33" s="38">
        <f>'[5]вспомогат'!D31</f>
        <v>1901038</v>
      </c>
      <c r="E33" s="33">
        <f>'[5]вспомогат'!G31</f>
        <v>5767415.8</v>
      </c>
      <c r="F33" s="38">
        <f>'[5]вспомогат'!H31</f>
        <v>426416.9799999995</v>
      </c>
      <c r="G33" s="39">
        <f>'[5]вспомогат'!I31</f>
        <v>22.43074467738149</v>
      </c>
      <c r="H33" s="35">
        <f>'[5]вспомогат'!J31</f>
        <v>-1474621.0200000005</v>
      </c>
      <c r="I33" s="36">
        <f>'[5]вспомогат'!K31</f>
        <v>84.85781639075273</v>
      </c>
      <c r="J33" s="37">
        <f>'[5]вспомогат'!L31</f>
        <v>-1029148.2000000002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2382827</v>
      </c>
      <c r="D34" s="38">
        <f>'[5]вспомогат'!D32</f>
        <v>704453</v>
      </c>
      <c r="E34" s="33">
        <f>'[5]вспомогат'!G32</f>
        <v>2179749.67</v>
      </c>
      <c r="F34" s="38">
        <f>'[5]вспомогат'!H32</f>
        <v>194723.03000000003</v>
      </c>
      <c r="G34" s="39">
        <f>'[5]вспомогат'!I32</f>
        <v>27.64173479281088</v>
      </c>
      <c r="H34" s="35">
        <f>'[5]вспомогат'!J32</f>
        <v>-509729.97</v>
      </c>
      <c r="I34" s="36">
        <f>'[5]вспомогат'!K32</f>
        <v>91.47746227485251</v>
      </c>
      <c r="J34" s="37">
        <f>'[5]вспомогат'!L32</f>
        <v>-203077.33000000007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7099502</v>
      </c>
      <c r="D35" s="38">
        <f>'[5]вспомогат'!D33</f>
        <v>2028582</v>
      </c>
      <c r="E35" s="33">
        <f>'[5]вспомогат'!G33</f>
        <v>5602371.41</v>
      </c>
      <c r="F35" s="38">
        <f>'[5]вспомогат'!H33</f>
        <v>444885.3100000005</v>
      </c>
      <c r="G35" s="39">
        <f>'[5]вспомогат'!I33</f>
        <v>21.930851698378497</v>
      </c>
      <c r="H35" s="35">
        <f>'[5]вспомогат'!J33</f>
        <v>-1583696.6899999995</v>
      </c>
      <c r="I35" s="36">
        <f>'[5]вспомогат'!K33</f>
        <v>78.91217454407365</v>
      </c>
      <c r="J35" s="37">
        <f>'[5]вспомогат'!L33</f>
        <v>-1497130.5899999999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4662190</v>
      </c>
      <c r="D36" s="38">
        <f>'[5]вспомогат'!D34</f>
        <v>1377240</v>
      </c>
      <c r="E36" s="33">
        <f>'[5]вспомогат'!G34</f>
        <v>3966193.91</v>
      </c>
      <c r="F36" s="38">
        <f>'[5]вспомогат'!H34</f>
        <v>241386.66000000015</v>
      </c>
      <c r="G36" s="39">
        <f>'[5]вспомогат'!I34</f>
        <v>17.526840637797346</v>
      </c>
      <c r="H36" s="35">
        <f>'[5]вспомогат'!J34</f>
        <v>-1135853.3399999999</v>
      </c>
      <c r="I36" s="36">
        <f>'[5]вспомогат'!K34</f>
        <v>85.07147735291784</v>
      </c>
      <c r="J36" s="37">
        <f>'[5]вспомогат'!L34</f>
        <v>-695996.0899999999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10534579</v>
      </c>
      <c r="D37" s="38">
        <f>'[5]вспомогат'!D35</f>
        <v>3024950</v>
      </c>
      <c r="E37" s="33">
        <f>'[5]вспомогат'!G35</f>
        <v>8516305.94</v>
      </c>
      <c r="F37" s="38">
        <f>'[5]вспомогат'!H35</f>
        <v>562474.5099999998</v>
      </c>
      <c r="G37" s="39">
        <f>'[5]вспомогат'!I35</f>
        <v>18.594506024892965</v>
      </c>
      <c r="H37" s="35">
        <f>'[5]вспомогат'!J35</f>
        <v>-2462475.49</v>
      </c>
      <c r="I37" s="36">
        <f>'[5]вспомогат'!K35</f>
        <v>80.84144549108227</v>
      </c>
      <c r="J37" s="37">
        <f>'[5]вспомогат'!L35</f>
        <v>-2018273.0600000005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161130063</v>
      </c>
      <c r="D38" s="42">
        <f>SUM(D18:D37)</f>
        <v>44099914</v>
      </c>
      <c r="E38" s="42">
        <f>SUM(E18:E37)</f>
        <v>140281544.71</v>
      </c>
      <c r="F38" s="42">
        <f>SUM(F18:F37)</f>
        <v>12494196.000000002</v>
      </c>
      <c r="G38" s="43">
        <f>F38/D38*100</f>
        <v>28.33156545384647</v>
      </c>
      <c r="H38" s="42">
        <f>SUM(H18:H37)</f>
        <v>-31605717.999999993</v>
      </c>
      <c r="I38" s="44">
        <f>E38/C38*100</f>
        <v>87.06106241018475</v>
      </c>
      <c r="J38" s="42">
        <f>SUM(J18:J37)</f>
        <v>-20848518.29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1150614270</v>
      </c>
      <c r="D39" s="53">
        <f>'[5]вспомогат'!D36</f>
        <v>307106214</v>
      </c>
      <c r="E39" s="53">
        <f>'[5]вспомогат'!G36</f>
        <v>977202284.8799999</v>
      </c>
      <c r="F39" s="53">
        <f>'[5]вспомогат'!H36</f>
        <v>112420809.24000005</v>
      </c>
      <c r="G39" s="54">
        <f>'[5]вспомогат'!I36</f>
        <v>36.60649121219021</v>
      </c>
      <c r="H39" s="53">
        <f>'[5]вспомогат'!J36</f>
        <v>-194685404.75999996</v>
      </c>
      <c r="I39" s="54">
        <f>'[5]вспомогат'!K36</f>
        <v>84.92874722299419</v>
      </c>
      <c r="J39" s="53">
        <f>'[5]вспомогат'!L36</f>
        <v>-173411985.12000006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11.04.2013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2013-04-12T05:34:26Z</dcterms:created>
  <dcterms:modified xsi:type="dcterms:W3CDTF">2013-04-12T05:34:49Z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