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5720" windowHeight="1048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<sst xmlns="http://schemas.openxmlformats.org/spreadsheetml/2006/main" count="47" uniqueCount="42">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</sst>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1504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15.04.2013</v>
          </cell>
        </row>
        <row r="6">
          <cell r="G6" t="str">
            <v>Фактично надійшло на 15.04.2013</v>
          </cell>
        </row>
        <row r="8">
          <cell r="D8" t="str">
            <v>квітень</v>
          </cell>
          <cell r="H8" t="str">
            <v>за квітень</v>
          </cell>
          <cell r="I8" t="str">
            <v>за квітень</v>
          </cell>
          <cell r="K8" t="str">
            <v>за 4 місяці</v>
          </cell>
        </row>
        <row r="9">
          <cell r="B9" t="str">
            <v> рік </v>
          </cell>
          <cell r="C9" t="str">
            <v>4 міс.   </v>
          </cell>
        </row>
        <row r="10">
          <cell r="B10">
            <v>931893880</v>
          </cell>
          <cell r="C10">
            <v>273947792</v>
          </cell>
          <cell r="D10">
            <v>73699248</v>
          </cell>
          <cell r="G10">
            <v>233620137.09</v>
          </cell>
          <cell r="H10">
            <v>31504444.52000001</v>
          </cell>
          <cell r="I10">
            <v>42.7473079779593</v>
          </cell>
          <cell r="J10">
            <v>-42194803.47999999</v>
          </cell>
          <cell r="K10">
            <v>85.27907284246335</v>
          </cell>
          <cell r="L10">
            <v>-40327654.91</v>
          </cell>
        </row>
        <row r="11">
          <cell r="B11">
            <v>1874282300</v>
          </cell>
          <cell r="C11">
            <v>524310600</v>
          </cell>
          <cell r="D11">
            <v>137220200</v>
          </cell>
          <cell r="G11">
            <v>469209173.14</v>
          </cell>
          <cell r="H11">
            <v>69339970.99000001</v>
          </cell>
          <cell r="I11">
            <v>50.53189762877478</v>
          </cell>
          <cell r="J11">
            <v>-67880229.00999999</v>
          </cell>
          <cell r="K11">
            <v>89.49068989640872</v>
          </cell>
          <cell r="L11">
            <v>-55101426.860000014</v>
          </cell>
        </row>
        <row r="12">
          <cell r="B12">
            <v>145415530</v>
          </cell>
          <cell r="C12">
            <v>39385440</v>
          </cell>
          <cell r="D12">
            <v>11019543</v>
          </cell>
          <cell r="G12">
            <v>33306282.14</v>
          </cell>
          <cell r="H12">
            <v>3488865.6000000015</v>
          </cell>
          <cell r="I12">
            <v>31.660710430550537</v>
          </cell>
          <cell r="J12">
            <v>-7530677.3999999985</v>
          </cell>
          <cell r="K12">
            <v>84.56496141721408</v>
          </cell>
          <cell r="L12">
            <v>-6079157.859999999</v>
          </cell>
        </row>
        <row r="13">
          <cell r="B13">
            <v>267787710</v>
          </cell>
          <cell r="C13">
            <v>92254690</v>
          </cell>
          <cell r="D13">
            <v>26098004</v>
          </cell>
          <cell r="G13">
            <v>75743985.73</v>
          </cell>
          <cell r="H13">
            <v>9587299.46</v>
          </cell>
          <cell r="I13">
            <v>36.73575749317841</v>
          </cell>
          <cell r="J13">
            <v>-16510704.54</v>
          </cell>
          <cell r="K13">
            <v>82.10312747243528</v>
          </cell>
          <cell r="L13">
            <v>-16510704.269999996</v>
          </cell>
        </row>
        <row r="14">
          <cell r="B14">
            <v>162592400</v>
          </cell>
          <cell r="C14">
            <v>52015850</v>
          </cell>
          <cell r="D14">
            <v>12938850</v>
          </cell>
          <cell r="G14">
            <v>38393333.07</v>
          </cell>
          <cell r="H14">
            <v>5094327.91</v>
          </cell>
          <cell r="I14">
            <v>39.37233919552356</v>
          </cell>
          <cell r="J14">
            <v>-7844522.09</v>
          </cell>
          <cell r="K14">
            <v>73.81083471672576</v>
          </cell>
          <cell r="L14">
            <v>-13622516.93</v>
          </cell>
        </row>
        <row r="15">
          <cell r="B15">
            <v>26918300</v>
          </cell>
          <cell r="C15">
            <v>7569835</v>
          </cell>
          <cell r="D15">
            <v>2030455</v>
          </cell>
          <cell r="G15">
            <v>6552463.28</v>
          </cell>
          <cell r="H15">
            <v>816339.04</v>
          </cell>
          <cell r="I15">
            <v>40.204734406820144</v>
          </cell>
          <cell r="J15">
            <v>-1214115.96</v>
          </cell>
          <cell r="K15">
            <v>86.56018631846005</v>
          </cell>
          <cell r="L15">
            <v>-1017371.7199999997</v>
          </cell>
        </row>
        <row r="16">
          <cell r="B16">
            <v>26323404</v>
          </cell>
          <cell r="C16">
            <v>6035635</v>
          </cell>
          <cell r="D16">
            <v>1686395</v>
          </cell>
          <cell r="G16">
            <v>5835319.69</v>
          </cell>
          <cell r="H16">
            <v>639163.6600000001</v>
          </cell>
          <cell r="I16">
            <v>37.90118329335655</v>
          </cell>
          <cell r="J16">
            <v>-1047231.3399999999</v>
          </cell>
          <cell r="K16">
            <v>96.68112286445421</v>
          </cell>
          <cell r="L16">
            <v>-200315.3099999996</v>
          </cell>
        </row>
        <row r="17">
          <cell r="B17">
            <v>94207870</v>
          </cell>
          <cell r="C17">
            <v>25114254</v>
          </cell>
          <cell r="D17">
            <v>6633115</v>
          </cell>
          <cell r="G17">
            <v>23564305.73</v>
          </cell>
          <cell r="H17">
            <v>3748565.710000001</v>
          </cell>
          <cell r="I17">
            <v>56.51290095226754</v>
          </cell>
          <cell r="J17">
            <v>-2884549.289999999</v>
          </cell>
          <cell r="K17">
            <v>93.82841206432013</v>
          </cell>
          <cell r="L17">
            <v>-1549948.2699999996</v>
          </cell>
        </row>
        <row r="18">
          <cell r="B18">
            <v>9123975</v>
          </cell>
          <cell r="C18">
            <v>2400182</v>
          </cell>
          <cell r="D18">
            <v>786793</v>
          </cell>
          <cell r="G18">
            <v>1922084.31</v>
          </cell>
          <cell r="H18">
            <v>185191.34000000008</v>
          </cell>
          <cell r="I18">
            <v>23.53749207224773</v>
          </cell>
          <cell r="J18">
            <v>-601601.6599999999</v>
          </cell>
          <cell r="K18">
            <v>80.08077345801277</v>
          </cell>
          <cell r="L18">
            <v>-478097.68999999994</v>
          </cell>
        </row>
        <row r="19">
          <cell r="B19">
            <v>20633455</v>
          </cell>
          <cell r="C19">
            <v>4700847</v>
          </cell>
          <cell r="D19">
            <v>1381920</v>
          </cell>
          <cell r="G19">
            <v>4118618.93</v>
          </cell>
          <cell r="H19">
            <v>463641.5800000001</v>
          </cell>
          <cell r="I19">
            <v>33.55053693412065</v>
          </cell>
          <cell r="J19">
            <v>-918278.4199999999</v>
          </cell>
          <cell r="K19">
            <v>87.61440076650017</v>
          </cell>
          <cell r="L19">
            <v>-582228.0699999998</v>
          </cell>
        </row>
        <row r="20">
          <cell r="B20">
            <v>44694335</v>
          </cell>
          <cell r="C20">
            <v>10602377</v>
          </cell>
          <cell r="D20">
            <v>2964926</v>
          </cell>
          <cell r="G20">
            <v>9445524.31</v>
          </cell>
          <cell r="H20">
            <v>967471.7800000012</v>
          </cell>
          <cell r="I20">
            <v>32.6305540171998</v>
          </cell>
          <cell r="J20">
            <v>-1997454.2199999988</v>
          </cell>
          <cell r="K20">
            <v>89.08874217545744</v>
          </cell>
          <cell r="L20">
            <v>-1156852.6899999995</v>
          </cell>
        </row>
        <row r="21">
          <cell r="B21">
            <v>29964900</v>
          </cell>
          <cell r="C21">
            <v>7612544</v>
          </cell>
          <cell r="D21">
            <v>2098922</v>
          </cell>
          <cell r="G21">
            <v>6654469.45</v>
          </cell>
          <cell r="H21">
            <v>757962.9699999997</v>
          </cell>
          <cell r="I21">
            <v>36.112012261532335</v>
          </cell>
          <cell r="J21">
            <v>-1340959.0300000003</v>
          </cell>
          <cell r="K21">
            <v>87.41452857283977</v>
          </cell>
          <cell r="L21">
            <v>-958074.5499999998</v>
          </cell>
        </row>
        <row r="22">
          <cell r="B22">
            <v>43454544</v>
          </cell>
          <cell r="C22">
            <v>12084240</v>
          </cell>
          <cell r="D22">
            <v>2799330</v>
          </cell>
          <cell r="G22">
            <v>10629960.16</v>
          </cell>
          <cell r="H22">
            <v>892281.5199999996</v>
          </cell>
          <cell r="I22">
            <v>31.874824332965375</v>
          </cell>
          <cell r="J22">
            <v>-1907048.4800000004</v>
          </cell>
          <cell r="K22">
            <v>87.96548363819322</v>
          </cell>
          <cell r="L22">
            <v>-1454279.8399999999</v>
          </cell>
        </row>
        <row r="23">
          <cell r="B23">
            <v>22406900</v>
          </cell>
          <cell r="C23">
            <v>6251775</v>
          </cell>
          <cell r="D23">
            <v>1723906</v>
          </cell>
          <cell r="G23">
            <v>5559430.47</v>
          </cell>
          <cell r="H23">
            <v>563567.7699999996</v>
          </cell>
          <cell r="I23">
            <v>32.69132829748255</v>
          </cell>
          <cell r="J23">
            <v>-1160338.2300000004</v>
          </cell>
          <cell r="K23">
            <v>88.92563264033015</v>
          </cell>
          <cell r="L23">
            <v>-692344.5300000003</v>
          </cell>
        </row>
        <row r="24">
          <cell r="B24">
            <v>23255939</v>
          </cell>
          <cell r="C24">
            <v>5326734</v>
          </cell>
          <cell r="D24">
            <v>1298790</v>
          </cell>
          <cell r="G24">
            <v>5399258.7</v>
          </cell>
          <cell r="H24">
            <v>715341.4500000002</v>
          </cell>
          <cell r="I24">
            <v>55.07752985471094</v>
          </cell>
          <cell r="J24">
            <v>-583448.5499999998</v>
          </cell>
          <cell r="K24">
            <v>101.36152283932331</v>
          </cell>
          <cell r="L24">
            <v>72524.70000000019</v>
          </cell>
        </row>
        <row r="25">
          <cell r="B25">
            <v>32786400</v>
          </cell>
          <cell r="C25">
            <v>8470284</v>
          </cell>
          <cell r="D25">
            <v>2289805</v>
          </cell>
          <cell r="G25">
            <v>7389103.78</v>
          </cell>
          <cell r="H25">
            <v>845790.4199999999</v>
          </cell>
          <cell r="I25">
            <v>36.93722478551666</v>
          </cell>
          <cell r="J25">
            <v>-1444014.58</v>
          </cell>
          <cell r="K25">
            <v>87.23560839282368</v>
          </cell>
          <cell r="L25">
            <v>-1081180.2199999997</v>
          </cell>
        </row>
        <row r="26">
          <cell r="B26">
            <v>21371079</v>
          </cell>
          <cell r="C26">
            <v>5473435</v>
          </cell>
          <cell r="D26">
            <v>1622740</v>
          </cell>
          <cell r="G26">
            <v>4641045.01</v>
          </cell>
          <cell r="H26">
            <v>486065.25</v>
          </cell>
          <cell r="I26">
            <v>29.953365911976043</v>
          </cell>
          <cell r="J26">
            <v>-1136674.75</v>
          </cell>
          <cell r="K26">
            <v>84.79218278832214</v>
          </cell>
          <cell r="L26">
            <v>-832389.9900000002</v>
          </cell>
        </row>
        <row r="27">
          <cell r="B27">
            <v>17382250</v>
          </cell>
          <cell r="C27">
            <v>4062868</v>
          </cell>
          <cell r="D27">
            <v>1135821</v>
          </cell>
          <cell r="G27">
            <v>3918405.98</v>
          </cell>
          <cell r="H27">
            <v>478955.41000000015</v>
          </cell>
          <cell r="I27">
            <v>42.16821224471111</v>
          </cell>
          <cell r="J27">
            <v>-656865.5899999999</v>
          </cell>
          <cell r="K27">
            <v>96.44433390403036</v>
          </cell>
          <cell r="L27">
            <v>-144462.02000000002</v>
          </cell>
        </row>
        <row r="28">
          <cell r="B28">
            <v>30804620</v>
          </cell>
          <cell r="C28">
            <v>8308836</v>
          </cell>
          <cell r="D28">
            <v>2214595</v>
          </cell>
          <cell r="G28">
            <v>7585572.26</v>
          </cell>
          <cell r="H28">
            <v>725620.7400000002</v>
          </cell>
          <cell r="I28">
            <v>32.76539231778272</v>
          </cell>
          <cell r="J28">
            <v>-1488974.2599999998</v>
          </cell>
          <cell r="K28">
            <v>91.29524592855124</v>
          </cell>
          <cell r="L28">
            <v>-723263.7400000002</v>
          </cell>
        </row>
        <row r="29">
          <cell r="B29">
            <v>63497860</v>
          </cell>
          <cell r="C29">
            <v>16616933</v>
          </cell>
          <cell r="D29">
            <v>4446448</v>
          </cell>
          <cell r="G29">
            <v>15072680.12</v>
          </cell>
          <cell r="H29">
            <v>1912311.2799999993</v>
          </cell>
          <cell r="I29">
            <v>43.007615966722184</v>
          </cell>
          <cell r="J29">
            <v>-2534136.7200000007</v>
          </cell>
          <cell r="K29">
            <v>90.706751480553</v>
          </cell>
          <cell r="L29">
            <v>-1544252.8800000008</v>
          </cell>
        </row>
        <row r="30">
          <cell r="B30">
            <v>26496514</v>
          </cell>
          <cell r="C30">
            <v>6593457</v>
          </cell>
          <cell r="D30">
            <v>1980145</v>
          </cell>
          <cell r="G30">
            <v>5920007.54</v>
          </cell>
          <cell r="H30">
            <v>648657.0899999999</v>
          </cell>
          <cell r="I30">
            <v>32.758060142060295</v>
          </cell>
          <cell r="J30">
            <v>-1331487.9100000001</v>
          </cell>
          <cell r="K30">
            <v>89.78609460864006</v>
          </cell>
          <cell r="L30">
            <v>-673449.46</v>
          </cell>
        </row>
        <row r="31">
          <cell r="B31">
            <v>28476622</v>
          </cell>
          <cell r="C31">
            <v>6796564</v>
          </cell>
          <cell r="D31">
            <v>1901038</v>
          </cell>
          <cell r="G31">
            <v>5967148.71</v>
          </cell>
          <cell r="H31">
            <v>626149.8899999997</v>
          </cell>
          <cell r="I31">
            <v>32.9372632214611</v>
          </cell>
          <cell r="J31">
            <v>-1274888.1100000003</v>
          </cell>
          <cell r="K31">
            <v>87.79654999202539</v>
          </cell>
          <cell r="L31">
            <v>-829415.29</v>
          </cell>
        </row>
        <row r="32">
          <cell r="B32">
            <v>9884788</v>
          </cell>
          <cell r="C32">
            <v>2382827</v>
          </cell>
          <cell r="D32">
            <v>704453</v>
          </cell>
          <cell r="G32">
            <v>2266485.4</v>
          </cell>
          <cell r="H32">
            <v>281458.76</v>
          </cell>
          <cell r="I32">
            <v>39.95422831615452</v>
          </cell>
          <cell r="J32">
            <v>-422994.24</v>
          </cell>
          <cell r="K32">
            <v>95.11749698991994</v>
          </cell>
          <cell r="L32">
            <v>-116341.6000000001</v>
          </cell>
        </row>
        <row r="33">
          <cell r="B33">
            <v>25060542</v>
          </cell>
          <cell r="C33">
            <v>7099502</v>
          </cell>
          <cell r="D33">
            <v>2028582</v>
          </cell>
          <cell r="G33">
            <v>5786161.35</v>
          </cell>
          <cell r="H33">
            <v>628675.25</v>
          </cell>
          <cell r="I33">
            <v>30.990871948977166</v>
          </cell>
          <cell r="J33">
            <v>-1399906.75</v>
          </cell>
          <cell r="K33">
            <v>81.50094682697461</v>
          </cell>
          <cell r="L33">
            <v>-1313340.6500000004</v>
          </cell>
        </row>
        <row r="34">
          <cell r="B34">
            <v>19108400</v>
          </cell>
          <cell r="C34">
            <v>4662190</v>
          </cell>
          <cell r="D34">
            <v>1377240</v>
          </cell>
          <cell r="G34">
            <v>4162819.28</v>
          </cell>
          <cell r="H34">
            <v>438012.0299999998</v>
          </cell>
          <cell r="I34">
            <v>31.803609392698423</v>
          </cell>
          <cell r="J34">
            <v>-939227.9700000002</v>
          </cell>
          <cell r="K34">
            <v>89.28892387483135</v>
          </cell>
          <cell r="L34">
            <v>-499370.7200000002</v>
          </cell>
        </row>
        <row r="35">
          <cell r="B35">
            <v>38718863</v>
          </cell>
          <cell r="C35">
            <v>10534579</v>
          </cell>
          <cell r="D35">
            <v>3024950</v>
          </cell>
          <cell r="G35">
            <v>8645872.46</v>
          </cell>
          <cell r="H35">
            <v>692041.0300000012</v>
          </cell>
          <cell r="I35">
            <v>22.877767566406096</v>
          </cell>
          <cell r="J35">
            <v>-2332908.969999999</v>
          </cell>
          <cell r="K35">
            <v>82.07136194051989</v>
          </cell>
          <cell r="L35">
            <v>-1888706.539999999</v>
          </cell>
        </row>
        <row r="36">
          <cell r="B36">
            <v>4036543380</v>
          </cell>
          <cell r="C36">
            <v>1150614270</v>
          </cell>
          <cell r="D36">
            <v>307106214</v>
          </cell>
          <cell r="G36">
            <v>1001309648.09</v>
          </cell>
          <cell r="H36">
            <v>136528172.45</v>
          </cell>
          <cell r="I36">
            <v>44.45633667640473</v>
          </cell>
          <cell r="J36">
            <v>-170578041.54999998</v>
          </cell>
          <cell r="K36">
            <v>87.02392054376313</v>
          </cell>
          <cell r="L36">
            <v>-149304621.91000006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B26" sqref="B26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15.04.2013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15.04.2013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квітень</v>
      </c>
      <c r="E8" s="20" t="s">
        <v>10</v>
      </c>
      <c r="F8" s="21" t="str">
        <f>'[5]вспомогат'!H8</f>
        <v>за квітень</v>
      </c>
      <c r="G8" s="22" t="str">
        <f>'[5]вспомогат'!I8</f>
        <v>за квітень</v>
      </c>
      <c r="H8" s="23"/>
      <c r="I8" s="22" t="str">
        <f>'[5]вспомогат'!K8</f>
        <v>за 4 місяці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4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931893880</v>
      </c>
      <c r="C10" s="33">
        <f>'[5]вспомогат'!C10</f>
        <v>273947792</v>
      </c>
      <c r="D10" s="33">
        <f>'[5]вспомогат'!D10</f>
        <v>73699248</v>
      </c>
      <c r="E10" s="33">
        <f>'[5]вспомогат'!G10</f>
        <v>233620137.09</v>
      </c>
      <c r="F10" s="33">
        <f>'[5]вспомогат'!H10</f>
        <v>31504444.52000001</v>
      </c>
      <c r="G10" s="34">
        <f>'[5]вспомогат'!I10</f>
        <v>42.7473079779593</v>
      </c>
      <c r="H10" s="35">
        <f>'[5]вспомогат'!J10</f>
        <v>-42194803.47999999</v>
      </c>
      <c r="I10" s="36">
        <f>'[5]вспомогат'!K10</f>
        <v>85.27907284246335</v>
      </c>
      <c r="J10" s="37">
        <f>'[5]вспомогат'!L10</f>
        <v>-40327654.91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1874282300</v>
      </c>
      <c r="C12" s="33">
        <f>'[5]вспомогат'!C11</f>
        <v>524310600</v>
      </c>
      <c r="D12" s="38">
        <f>'[5]вспомогат'!D11</f>
        <v>137220200</v>
      </c>
      <c r="E12" s="33">
        <f>'[5]вспомогат'!G11</f>
        <v>469209173.14</v>
      </c>
      <c r="F12" s="38">
        <f>'[5]вспомогат'!H11</f>
        <v>69339970.99000001</v>
      </c>
      <c r="G12" s="39">
        <f>'[5]вспомогат'!I11</f>
        <v>50.53189762877478</v>
      </c>
      <c r="H12" s="35">
        <f>'[5]вспомогат'!J11</f>
        <v>-67880229.00999999</v>
      </c>
      <c r="I12" s="36">
        <f>'[5]вспомогат'!K11</f>
        <v>89.49068989640872</v>
      </c>
      <c r="J12" s="37">
        <f>'[5]вспомогат'!L11</f>
        <v>-55101426.860000014</v>
      </c>
    </row>
    <row r="13" spans="1:10" ht="12.75">
      <c r="A13" s="32" t="s">
        <v>15</v>
      </c>
      <c r="B13" s="33">
        <f>'[5]вспомогат'!B12</f>
        <v>145415530</v>
      </c>
      <c r="C13" s="33">
        <f>'[5]вспомогат'!C12</f>
        <v>39385440</v>
      </c>
      <c r="D13" s="38">
        <f>'[5]вспомогат'!D12</f>
        <v>11019543</v>
      </c>
      <c r="E13" s="33">
        <f>'[5]вспомогат'!G12</f>
        <v>33306282.14</v>
      </c>
      <c r="F13" s="38">
        <f>'[5]вспомогат'!H12</f>
        <v>3488865.6000000015</v>
      </c>
      <c r="G13" s="39">
        <f>'[5]вспомогат'!I12</f>
        <v>31.660710430550537</v>
      </c>
      <c r="H13" s="35">
        <f>'[5]вспомогат'!J12</f>
        <v>-7530677.3999999985</v>
      </c>
      <c r="I13" s="36">
        <f>'[5]вспомогат'!K12</f>
        <v>84.56496141721408</v>
      </c>
      <c r="J13" s="37">
        <f>'[5]вспомогат'!L12</f>
        <v>-6079157.859999999</v>
      </c>
    </row>
    <row r="14" spans="1:10" ht="12.75">
      <c r="A14" s="40" t="s">
        <v>16</v>
      </c>
      <c r="B14" s="33">
        <f>'[5]вспомогат'!B13</f>
        <v>267787710</v>
      </c>
      <c r="C14" s="33">
        <f>'[5]вспомогат'!C13</f>
        <v>92254690</v>
      </c>
      <c r="D14" s="38">
        <f>'[5]вспомогат'!D13</f>
        <v>26098004</v>
      </c>
      <c r="E14" s="33">
        <f>'[5]вспомогат'!G13</f>
        <v>75743985.73</v>
      </c>
      <c r="F14" s="38">
        <f>'[5]вспомогат'!H13</f>
        <v>9587299.46</v>
      </c>
      <c r="G14" s="39">
        <f>'[5]вспомогат'!I13</f>
        <v>36.73575749317841</v>
      </c>
      <c r="H14" s="35">
        <f>'[5]вспомогат'!J13</f>
        <v>-16510704.54</v>
      </c>
      <c r="I14" s="36">
        <f>'[5]вспомогат'!K13</f>
        <v>82.10312747243528</v>
      </c>
      <c r="J14" s="37">
        <f>'[5]вспомогат'!L13</f>
        <v>-16510704.269999996</v>
      </c>
    </row>
    <row r="15" spans="1:10" ht="12.75">
      <c r="A15" s="32" t="s">
        <v>17</v>
      </c>
      <c r="B15" s="33">
        <f>'[5]вспомогат'!B14</f>
        <v>162592400</v>
      </c>
      <c r="C15" s="33">
        <f>'[5]вспомогат'!C14</f>
        <v>52015850</v>
      </c>
      <c r="D15" s="38">
        <f>'[5]вспомогат'!D14</f>
        <v>12938850</v>
      </c>
      <c r="E15" s="33">
        <f>'[5]вспомогат'!G14</f>
        <v>38393333.07</v>
      </c>
      <c r="F15" s="38">
        <f>'[5]вспомогат'!H14</f>
        <v>5094327.91</v>
      </c>
      <c r="G15" s="39">
        <f>'[5]вспомогат'!I14</f>
        <v>39.37233919552356</v>
      </c>
      <c r="H15" s="35">
        <f>'[5]вспомогат'!J14</f>
        <v>-7844522.09</v>
      </c>
      <c r="I15" s="36">
        <f>'[5]вспомогат'!K14</f>
        <v>73.81083471672576</v>
      </c>
      <c r="J15" s="37">
        <f>'[5]вспомогат'!L14</f>
        <v>-13622516.93</v>
      </c>
    </row>
    <row r="16" spans="1:10" ht="12.75">
      <c r="A16" s="32" t="s">
        <v>18</v>
      </c>
      <c r="B16" s="33">
        <f>'[5]вспомогат'!B15</f>
        <v>26918300</v>
      </c>
      <c r="C16" s="33">
        <f>'[5]вспомогат'!C15</f>
        <v>7569835</v>
      </c>
      <c r="D16" s="38">
        <f>'[5]вспомогат'!D15</f>
        <v>2030455</v>
      </c>
      <c r="E16" s="33">
        <f>'[5]вспомогат'!G15</f>
        <v>6552463.28</v>
      </c>
      <c r="F16" s="38">
        <f>'[5]вспомогат'!H15</f>
        <v>816339.04</v>
      </c>
      <c r="G16" s="39">
        <f>'[5]вспомогат'!I15</f>
        <v>40.204734406820144</v>
      </c>
      <c r="H16" s="35">
        <f>'[5]вспомогат'!J15</f>
        <v>-1214115.96</v>
      </c>
      <c r="I16" s="36">
        <f>'[5]вспомогат'!K15</f>
        <v>86.56018631846005</v>
      </c>
      <c r="J16" s="37">
        <f>'[5]вспомогат'!L15</f>
        <v>-1017371.7199999997</v>
      </c>
    </row>
    <row r="17" spans="1:10" ht="20.25" customHeight="1">
      <c r="A17" s="41" t="s">
        <v>19</v>
      </c>
      <c r="B17" s="42">
        <f>SUM(B12:B16)</f>
        <v>2476996240</v>
      </c>
      <c r="C17" s="42">
        <f>SUM(C12:C16)</f>
        <v>715536415</v>
      </c>
      <c r="D17" s="42">
        <f>SUM(D12:D16)</f>
        <v>189307052</v>
      </c>
      <c r="E17" s="42">
        <f>SUM(E12:E16)</f>
        <v>623205237.36</v>
      </c>
      <c r="F17" s="42">
        <f>SUM(F12:F16)</f>
        <v>88326803.00000001</v>
      </c>
      <c r="G17" s="43">
        <f>F17/D17*100</f>
        <v>46.657957042191974</v>
      </c>
      <c r="H17" s="42">
        <f>SUM(H12:H16)</f>
        <v>-100980248.99999999</v>
      </c>
      <c r="I17" s="44">
        <f>E17/C17*100</f>
        <v>87.09622938757072</v>
      </c>
      <c r="J17" s="42">
        <f>SUM(J12:J16)</f>
        <v>-92331177.64000002</v>
      </c>
    </row>
    <row r="18" spans="1:10" ht="20.25" customHeight="1">
      <c r="A18" s="32" t="s">
        <v>20</v>
      </c>
      <c r="B18" s="45">
        <f>'[5]вспомогат'!B16</f>
        <v>26323404</v>
      </c>
      <c r="C18" s="45">
        <f>'[5]вспомогат'!C16</f>
        <v>6035635</v>
      </c>
      <c r="D18" s="46">
        <f>'[5]вспомогат'!D16</f>
        <v>1686395</v>
      </c>
      <c r="E18" s="45">
        <f>'[5]вспомогат'!G16</f>
        <v>5835319.69</v>
      </c>
      <c r="F18" s="46">
        <f>'[5]вспомогат'!H16</f>
        <v>639163.6600000001</v>
      </c>
      <c r="G18" s="47">
        <f>'[5]вспомогат'!I16</f>
        <v>37.90118329335655</v>
      </c>
      <c r="H18" s="48">
        <f>'[5]вспомогат'!J16</f>
        <v>-1047231.3399999999</v>
      </c>
      <c r="I18" s="49">
        <f>'[5]вспомогат'!K16</f>
        <v>96.68112286445421</v>
      </c>
      <c r="J18" s="50">
        <f>'[5]вспомогат'!L16</f>
        <v>-200315.3099999996</v>
      </c>
    </row>
    <row r="19" spans="1:10" ht="12.75">
      <c r="A19" s="32" t="s">
        <v>21</v>
      </c>
      <c r="B19" s="33">
        <f>'[5]вспомогат'!B17</f>
        <v>94207870</v>
      </c>
      <c r="C19" s="33">
        <f>'[5]вспомогат'!C17</f>
        <v>25114254</v>
      </c>
      <c r="D19" s="38">
        <f>'[5]вспомогат'!D17</f>
        <v>6633115</v>
      </c>
      <c r="E19" s="33">
        <f>'[5]вспомогат'!G17</f>
        <v>23564305.73</v>
      </c>
      <c r="F19" s="38">
        <f>'[5]вспомогат'!H17</f>
        <v>3748565.710000001</v>
      </c>
      <c r="G19" s="39">
        <f>'[5]вспомогат'!I17</f>
        <v>56.51290095226754</v>
      </c>
      <c r="H19" s="35">
        <f>'[5]вспомогат'!J17</f>
        <v>-2884549.289999999</v>
      </c>
      <c r="I19" s="36">
        <f>'[5]вспомогат'!K17</f>
        <v>93.82841206432013</v>
      </c>
      <c r="J19" s="37">
        <f>'[5]вспомогат'!L17</f>
        <v>-1549948.2699999996</v>
      </c>
    </row>
    <row r="20" spans="1:10" ht="12.75">
      <c r="A20" s="32" t="s">
        <v>22</v>
      </c>
      <c r="B20" s="33">
        <f>'[5]вспомогат'!B18</f>
        <v>9123975</v>
      </c>
      <c r="C20" s="33">
        <f>'[5]вспомогат'!C18</f>
        <v>2400182</v>
      </c>
      <c r="D20" s="38">
        <f>'[5]вспомогат'!D18</f>
        <v>786793</v>
      </c>
      <c r="E20" s="33">
        <f>'[5]вспомогат'!G18</f>
        <v>1922084.31</v>
      </c>
      <c r="F20" s="38">
        <f>'[5]вспомогат'!H18</f>
        <v>185191.34000000008</v>
      </c>
      <c r="G20" s="39">
        <f>'[5]вспомогат'!I18</f>
        <v>23.53749207224773</v>
      </c>
      <c r="H20" s="35">
        <f>'[5]вспомогат'!J18</f>
        <v>-601601.6599999999</v>
      </c>
      <c r="I20" s="36">
        <f>'[5]вспомогат'!K18</f>
        <v>80.08077345801277</v>
      </c>
      <c r="J20" s="37">
        <f>'[5]вспомогат'!L18</f>
        <v>-478097.68999999994</v>
      </c>
    </row>
    <row r="21" spans="1:10" ht="12.75">
      <c r="A21" s="32" t="s">
        <v>23</v>
      </c>
      <c r="B21" s="33">
        <f>'[5]вспомогат'!B19</f>
        <v>20633455</v>
      </c>
      <c r="C21" s="33">
        <f>'[5]вспомогат'!C19</f>
        <v>4700847</v>
      </c>
      <c r="D21" s="38">
        <f>'[5]вспомогат'!D19</f>
        <v>1381920</v>
      </c>
      <c r="E21" s="33">
        <f>'[5]вспомогат'!G19</f>
        <v>4118618.93</v>
      </c>
      <c r="F21" s="38">
        <f>'[5]вспомогат'!H19</f>
        <v>463641.5800000001</v>
      </c>
      <c r="G21" s="39">
        <f>'[5]вспомогат'!I19</f>
        <v>33.55053693412065</v>
      </c>
      <c r="H21" s="35">
        <f>'[5]вспомогат'!J19</f>
        <v>-918278.4199999999</v>
      </c>
      <c r="I21" s="36">
        <f>'[5]вспомогат'!K19</f>
        <v>87.61440076650017</v>
      </c>
      <c r="J21" s="37">
        <f>'[5]вспомогат'!L19</f>
        <v>-582228.0699999998</v>
      </c>
    </row>
    <row r="22" spans="1:10" ht="12.75">
      <c r="A22" s="32" t="s">
        <v>24</v>
      </c>
      <c r="B22" s="33">
        <f>'[5]вспомогат'!B20</f>
        <v>44694335</v>
      </c>
      <c r="C22" s="33">
        <f>'[5]вспомогат'!C20</f>
        <v>10602377</v>
      </c>
      <c r="D22" s="38">
        <f>'[5]вспомогат'!D20</f>
        <v>2964926</v>
      </c>
      <c r="E22" s="33">
        <f>'[5]вспомогат'!G20</f>
        <v>9445524.31</v>
      </c>
      <c r="F22" s="38">
        <f>'[5]вспомогат'!H20</f>
        <v>967471.7800000012</v>
      </c>
      <c r="G22" s="39">
        <f>'[5]вспомогат'!I20</f>
        <v>32.6305540171998</v>
      </c>
      <c r="H22" s="35">
        <f>'[5]вспомогат'!J20</f>
        <v>-1997454.2199999988</v>
      </c>
      <c r="I22" s="36">
        <f>'[5]вспомогат'!K20</f>
        <v>89.08874217545744</v>
      </c>
      <c r="J22" s="37">
        <f>'[5]вспомогат'!L20</f>
        <v>-1156852.6899999995</v>
      </c>
    </row>
    <row r="23" spans="1:10" ht="12.75">
      <c r="A23" s="32" t="s">
        <v>25</v>
      </c>
      <c r="B23" s="33">
        <f>'[5]вспомогат'!B21</f>
        <v>29964900</v>
      </c>
      <c r="C23" s="33">
        <f>'[5]вспомогат'!C21</f>
        <v>7612544</v>
      </c>
      <c r="D23" s="38">
        <f>'[5]вспомогат'!D21</f>
        <v>2098922</v>
      </c>
      <c r="E23" s="33">
        <f>'[5]вспомогат'!G21</f>
        <v>6654469.45</v>
      </c>
      <c r="F23" s="38">
        <f>'[5]вспомогат'!H21</f>
        <v>757962.9699999997</v>
      </c>
      <c r="G23" s="39">
        <f>'[5]вспомогат'!I21</f>
        <v>36.112012261532335</v>
      </c>
      <c r="H23" s="35">
        <f>'[5]вспомогат'!J21</f>
        <v>-1340959.0300000003</v>
      </c>
      <c r="I23" s="36">
        <f>'[5]вспомогат'!K21</f>
        <v>87.41452857283977</v>
      </c>
      <c r="J23" s="37">
        <f>'[5]вспомогат'!L21</f>
        <v>-958074.5499999998</v>
      </c>
    </row>
    <row r="24" spans="1:10" ht="12.75">
      <c r="A24" s="32" t="s">
        <v>26</v>
      </c>
      <c r="B24" s="33">
        <f>'[5]вспомогат'!B22</f>
        <v>43454544</v>
      </c>
      <c r="C24" s="33">
        <f>'[5]вспомогат'!C22</f>
        <v>12084240</v>
      </c>
      <c r="D24" s="38">
        <f>'[5]вспомогат'!D22</f>
        <v>2799330</v>
      </c>
      <c r="E24" s="33">
        <f>'[5]вспомогат'!G22</f>
        <v>10629960.16</v>
      </c>
      <c r="F24" s="38">
        <f>'[5]вспомогат'!H22</f>
        <v>892281.5199999996</v>
      </c>
      <c r="G24" s="39">
        <f>'[5]вспомогат'!I22</f>
        <v>31.874824332965375</v>
      </c>
      <c r="H24" s="35">
        <f>'[5]вспомогат'!J22</f>
        <v>-1907048.4800000004</v>
      </c>
      <c r="I24" s="36">
        <f>'[5]вспомогат'!K22</f>
        <v>87.96548363819322</v>
      </c>
      <c r="J24" s="37">
        <f>'[5]вспомогат'!L22</f>
        <v>-1454279.8399999999</v>
      </c>
    </row>
    <row r="25" spans="1:10" ht="12.75">
      <c r="A25" s="32" t="s">
        <v>27</v>
      </c>
      <c r="B25" s="33">
        <f>'[5]вспомогат'!B23</f>
        <v>22406900</v>
      </c>
      <c r="C25" s="33">
        <f>'[5]вспомогат'!C23</f>
        <v>6251775</v>
      </c>
      <c r="D25" s="38">
        <f>'[5]вспомогат'!D23</f>
        <v>1723906</v>
      </c>
      <c r="E25" s="33">
        <f>'[5]вспомогат'!G23</f>
        <v>5559430.47</v>
      </c>
      <c r="F25" s="38">
        <f>'[5]вспомогат'!H23</f>
        <v>563567.7699999996</v>
      </c>
      <c r="G25" s="39">
        <f>'[5]вспомогат'!I23</f>
        <v>32.69132829748255</v>
      </c>
      <c r="H25" s="35">
        <f>'[5]вспомогат'!J23</f>
        <v>-1160338.2300000004</v>
      </c>
      <c r="I25" s="36">
        <f>'[5]вспомогат'!K23</f>
        <v>88.92563264033015</v>
      </c>
      <c r="J25" s="37">
        <f>'[5]вспомогат'!L23</f>
        <v>-692344.5300000003</v>
      </c>
    </row>
    <row r="26" spans="1:10" ht="12.75">
      <c r="A26" s="32" t="s">
        <v>28</v>
      </c>
      <c r="B26" s="33">
        <f>'[5]вспомогат'!B24</f>
        <v>23255939</v>
      </c>
      <c r="C26" s="33">
        <f>'[5]вспомогат'!C24</f>
        <v>5326734</v>
      </c>
      <c r="D26" s="38">
        <f>'[5]вспомогат'!D24</f>
        <v>1298790</v>
      </c>
      <c r="E26" s="33">
        <f>'[5]вспомогат'!G24</f>
        <v>5399258.7</v>
      </c>
      <c r="F26" s="38">
        <f>'[5]вспомогат'!H24</f>
        <v>715341.4500000002</v>
      </c>
      <c r="G26" s="39">
        <f>'[5]вспомогат'!I24</f>
        <v>55.07752985471094</v>
      </c>
      <c r="H26" s="35">
        <f>'[5]вспомогат'!J24</f>
        <v>-583448.5499999998</v>
      </c>
      <c r="I26" s="36">
        <f>'[5]вспомогат'!K24</f>
        <v>101.36152283932331</v>
      </c>
      <c r="J26" s="37">
        <f>'[5]вспомогат'!L24</f>
        <v>72524.70000000019</v>
      </c>
    </row>
    <row r="27" spans="1:10" ht="12.75">
      <c r="A27" s="32" t="s">
        <v>29</v>
      </c>
      <c r="B27" s="33">
        <f>'[5]вспомогат'!B25</f>
        <v>32786400</v>
      </c>
      <c r="C27" s="33">
        <f>'[5]вспомогат'!C25</f>
        <v>8470284</v>
      </c>
      <c r="D27" s="38">
        <f>'[5]вспомогат'!D25</f>
        <v>2289805</v>
      </c>
      <c r="E27" s="33">
        <f>'[5]вспомогат'!G25</f>
        <v>7389103.78</v>
      </c>
      <c r="F27" s="38">
        <f>'[5]вспомогат'!H25</f>
        <v>845790.4199999999</v>
      </c>
      <c r="G27" s="39">
        <f>'[5]вспомогат'!I25</f>
        <v>36.93722478551666</v>
      </c>
      <c r="H27" s="35">
        <f>'[5]вспомогат'!J25</f>
        <v>-1444014.58</v>
      </c>
      <c r="I27" s="36">
        <f>'[5]вспомогат'!K25</f>
        <v>87.23560839282368</v>
      </c>
      <c r="J27" s="37">
        <f>'[5]вспомогат'!L25</f>
        <v>-1081180.2199999997</v>
      </c>
    </row>
    <row r="28" spans="1:10" ht="12.75">
      <c r="A28" s="32" t="s">
        <v>30</v>
      </c>
      <c r="B28" s="33">
        <f>'[5]вспомогат'!B26</f>
        <v>21371079</v>
      </c>
      <c r="C28" s="33">
        <f>'[5]вспомогат'!C26</f>
        <v>5473435</v>
      </c>
      <c r="D28" s="38">
        <f>'[5]вспомогат'!D26</f>
        <v>1622740</v>
      </c>
      <c r="E28" s="33">
        <f>'[5]вспомогат'!G26</f>
        <v>4641045.01</v>
      </c>
      <c r="F28" s="38">
        <f>'[5]вспомогат'!H26</f>
        <v>486065.25</v>
      </c>
      <c r="G28" s="39">
        <f>'[5]вспомогат'!I26</f>
        <v>29.953365911976043</v>
      </c>
      <c r="H28" s="35">
        <f>'[5]вспомогат'!J26</f>
        <v>-1136674.75</v>
      </c>
      <c r="I28" s="36">
        <f>'[5]вспомогат'!K26</f>
        <v>84.79218278832214</v>
      </c>
      <c r="J28" s="37">
        <f>'[5]вспомогат'!L26</f>
        <v>-832389.9900000002</v>
      </c>
    </row>
    <row r="29" spans="1:10" ht="12.75">
      <c r="A29" s="32" t="s">
        <v>31</v>
      </c>
      <c r="B29" s="33">
        <f>'[5]вспомогат'!B27</f>
        <v>17382250</v>
      </c>
      <c r="C29" s="33">
        <f>'[5]вспомогат'!C27</f>
        <v>4062868</v>
      </c>
      <c r="D29" s="38">
        <f>'[5]вспомогат'!D27</f>
        <v>1135821</v>
      </c>
      <c r="E29" s="33">
        <f>'[5]вспомогат'!G27</f>
        <v>3918405.98</v>
      </c>
      <c r="F29" s="38">
        <f>'[5]вспомогат'!H27</f>
        <v>478955.41000000015</v>
      </c>
      <c r="G29" s="39">
        <f>'[5]вспомогат'!I27</f>
        <v>42.16821224471111</v>
      </c>
      <c r="H29" s="35">
        <f>'[5]вспомогат'!J27</f>
        <v>-656865.5899999999</v>
      </c>
      <c r="I29" s="36">
        <f>'[5]вспомогат'!K27</f>
        <v>96.44433390403036</v>
      </c>
      <c r="J29" s="37">
        <f>'[5]вспомогат'!L27</f>
        <v>-144462.02000000002</v>
      </c>
    </row>
    <row r="30" spans="1:10" ht="12.75">
      <c r="A30" s="32" t="s">
        <v>32</v>
      </c>
      <c r="B30" s="33">
        <f>'[5]вспомогат'!B28</f>
        <v>30804620</v>
      </c>
      <c r="C30" s="33">
        <f>'[5]вспомогат'!C28</f>
        <v>8308836</v>
      </c>
      <c r="D30" s="38">
        <f>'[5]вспомогат'!D28</f>
        <v>2214595</v>
      </c>
      <c r="E30" s="33">
        <f>'[5]вспомогат'!G28</f>
        <v>7585572.26</v>
      </c>
      <c r="F30" s="38">
        <f>'[5]вспомогат'!H28</f>
        <v>725620.7400000002</v>
      </c>
      <c r="G30" s="39">
        <f>'[5]вспомогат'!I28</f>
        <v>32.76539231778272</v>
      </c>
      <c r="H30" s="35">
        <f>'[5]вспомогат'!J28</f>
        <v>-1488974.2599999998</v>
      </c>
      <c r="I30" s="36">
        <f>'[5]вспомогат'!K28</f>
        <v>91.29524592855124</v>
      </c>
      <c r="J30" s="37">
        <f>'[5]вспомогат'!L28</f>
        <v>-723263.7400000002</v>
      </c>
    </row>
    <row r="31" spans="1:10" ht="12.75">
      <c r="A31" s="32" t="s">
        <v>33</v>
      </c>
      <c r="B31" s="33">
        <f>'[5]вспомогат'!B29</f>
        <v>63497860</v>
      </c>
      <c r="C31" s="33">
        <f>'[5]вспомогат'!C29</f>
        <v>16616933</v>
      </c>
      <c r="D31" s="38">
        <f>'[5]вспомогат'!D29</f>
        <v>4446448</v>
      </c>
      <c r="E31" s="33">
        <f>'[5]вспомогат'!G29</f>
        <v>15072680.12</v>
      </c>
      <c r="F31" s="38">
        <f>'[5]вспомогат'!H29</f>
        <v>1912311.2799999993</v>
      </c>
      <c r="G31" s="39">
        <f>'[5]вспомогат'!I29</f>
        <v>43.007615966722184</v>
      </c>
      <c r="H31" s="35">
        <f>'[5]вспомогат'!J29</f>
        <v>-2534136.7200000007</v>
      </c>
      <c r="I31" s="36">
        <f>'[5]вспомогат'!K29</f>
        <v>90.706751480553</v>
      </c>
      <c r="J31" s="37">
        <f>'[5]вспомогат'!L29</f>
        <v>-1544252.8800000008</v>
      </c>
    </row>
    <row r="32" spans="1:10" ht="12.75">
      <c r="A32" s="32" t="s">
        <v>34</v>
      </c>
      <c r="B32" s="33">
        <f>'[5]вспомогат'!B30</f>
        <v>26496514</v>
      </c>
      <c r="C32" s="33">
        <f>'[5]вспомогат'!C30</f>
        <v>6593457</v>
      </c>
      <c r="D32" s="38">
        <f>'[5]вспомогат'!D30</f>
        <v>1980145</v>
      </c>
      <c r="E32" s="33">
        <f>'[5]вспомогат'!G30</f>
        <v>5920007.54</v>
      </c>
      <c r="F32" s="38">
        <f>'[5]вспомогат'!H30</f>
        <v>648657.0899999999</v>
      </c>
      <c r="G32" s="39">
        <f>'[5]вспомогат'!I30</f>
        <v>32.758060142060295</v>
      </c>
      <c r="H32" s="35">
        <f>'[5]вспомогат'!J30</f>
        <v>-1331487.9100000001</v>
      </c>
      <c r="I32" s="36">
        <f>'[5]вспомогат'!K30</f>
        <v>89.78609460864006</v>
      </c>
      <c r="J32" s="37">
        <f>'[5]вспомогат'!L30</f>
        <v>-673449.46</v>
      </c>
    </row>
    <row r="33" spans="1:10" ht="12.75">
      <c r="A33" s="32" t="s">
        <v>35</v>
      </c>
      <c r="B33" s="33">
        <f>'[5]вспомогат'!B31</f>
        <v>28476622</v>
      </c>
      <c r="C33" s="33">
        <f>'[5]вспомогат'!C31</f>
        <v>6796564</v>
      </c>
      <c r="D33" s="38">
        <f>'[5]вспомогат'!D31</f>
        <v>1901038</v>
      </c>
      <c r="E33" s="33">
        <f>'[5]вспомогат'!G31</f>
        <v>5967148.71</v>
      </c>
      <c r="F33" s="38">
        <f>'[5]вспомогат'!H31</f>
        <v>626149.8899999997</v>
      </c>
      <c r="G33" s="39">
        <f>'[5]вспомогат'!I31</f>
        <v>32.9372632214611</v>
      </c>
      <c r="H33" s="35">
        <f>'[5]вспомогат'!J31</f>
        <v>-1274888.1100000003</v>
      </c>
      <c r="I33" s="36">
        <f>'[5]вспомогат'!K31</f>
        <v>87.79654999202539</v>
      </c>
      <c r="J33" s="37">
        <f>'[5]вспомогат'!L31</f>
        <v>-829415.29</v>
      </c>
    </row>
    <row r="34" spans="1:10" ht="12.75">
      <c r="A34" s="32" t="s">
        <v>36</v>
      </c>
      <c r="B34" s="33">
        <f>'[5]вспомогат'!B32</f>
        <v>9884788</v>
      </c>
      <c r="C34" s="33">
        <f>'[5]вспомогат'!C32</f>
        <v>2382827</v>
      </c>
      <c r="D34" s="38">
        <f>'[5]вспомогат'!D32</f>
        <v>704453</v>
      </c>
      <c r="E34" s="33">
        <f>'[5]вспомогат'!G32</f>
        <v>2266485.4</v>
      </c>
      <c r="F34" s="38">
        <f>'[5]вспомогат'!H32</f>
        <v>281458.76</v>
      </c>
      <c r="G34" s="39">
        <f>'[5]вспомогат'!I32</f>
        <v>39.95422831615452</v>
      </c>
      <c r="H34" s="35">
        <f>'[5]вспомогат'!J32</f>
        <v>-422994.24</v>
      </c>
      <c r="I34" s="36">
        <f>'[5]вспомогат'!K32</f>
        <v>95.11749698991994</v>
      </c>
      <c r="J34" s="37">
        <f>'[5]вспомогат'!L32</f>
        <v>-116341.6000000001</v>
      </c>
    </row>
    <row r="35" spans="1:10" ht="12.75">
      <c r="A35" s="32" t="s">
        <v>37</v>
      </c>
      <c r="B35" s="33">
        <f>'[5]вспомогат'!B33</f>
        <v>25060542</v>
      </c>
      <c r="C35" s="33">
        <f>'[5]вспомогат'!C33</f>
        <v>7099502</v>
      </c>
      <c r="D35" s="38">
        <f>'[5]вспомогат'!D33</f>
        <v>2028582</v>
      </c>
      <c r="E35" s="33">
        <f>'[5]вспомогат'!G33</f>
        <v>5786161.35</v>
      </c>
      <c r="F35" s="38">
        <f>'[5]вспомогат'!H33</f>
        <v>628675.25</v>
      </c>
      <c r="G35" s="39">
        <f>'[5]вспомогат'!I33</f>
        <v>30.990871948977166</v>
      </c>
      <c r="H35" s="35">
        <f>'[5]вспомогат'!J33</f>
        <v>-1399906.75</v>
      </c>
      <c r="I35" s="36">
        <f>'[5]вспомогат'!K33</f>
        <v>81.50094682697461</v>
      </c>
      <c r="J35" s="37">
        <f>'[5]вспомогат'!L33</f>
        <v>-1313340.6500000004</v>
      </c>
    </row>
    <row r="36" spans="1:10" ht="12.75">
      <c r="A36" s="32" t="s">
        <v>38</v>
      </c>
      <c r="B36" s="33">
        <f>'[5]вспомогат'!B34</f>
        <v>19108400</v>
      </c>
      <c r="C36" s="33">
        <f>'[5]вспомогат'!C34</f>
        <v>4662190</v>
      </c>
      <c r="D36" s="38">
        <f>'[5]вспомогат'!D34</f>
        <v>1377240</v>
      </c>
      <c r="E36" s="33">
        <f>'[5]вспомогат'!G34</f>
        <v>4162819.28</v>
      </c>
      <c r="F36" s="38">
        <f>'[5]вспомогат'!H34</f>
        <v>438012.0299999998</v>
      </c>
      <c r="G36" s="39">
        <f>'[5]вспомогат'!I34</f>
        <v>31.803609392698423</v>
      </c>
      <c r="H36" s="35">
        <f>'[5]вспомогат'!J34</f>
        <v>-939227.9700000002</v>
      </c>
      <c r="I36" s="36">
        <f>'[5]вспомогат'!K34</f>
        <v>89.28892387483135</v>
      </c>
      <c r="J36" s="37">
        <f>'[5]вспомогат'!L34</f>
        <v>-499370.7200000002</v>
      </c>
    </row>
    <row r="37" spans="1:10" ht="12.75">
      <c r="A37" s="32" t="s">
        <v>39</v>
      </c>
      <c r="B37" s="33">
        <f>'[5]вспомогат'!B35</f>
        <v>38718863</v>
      </c>
      <c r="C37" s="33">
        <f>'[5]вспомогат'!C35</f>
        <v>10534579</v>
      </c>
      <c r="D37" s="38">
        <f>'[5]вспомогат'!D35</f>
        <v>3024950</v>
      </c>
      <c r="E37" s="33">
        <f>'[5]вспомогат'!G35</f>
        <v>8645872.46</v>
      </c>
      <c r="F37" s="38">
        <f>'[5]вспомогат'!H35</f>
        <v>692041.0300000012</v>
      </c>
      <c r="G37" s="39">
        <f>'[5]вспомогат'!I35</f>
        <v>22.877767566406096</v>
      </c>
      <c r="H37" s="35">
        <f>'[5]вспомогат'!J35</f>
        <v>-2332908.969999999</v>
      </c>
      <c r="I37" s="36">
        <f>'[5]вспомогат'!K35</f>
        <v>82.07136194051989</v>
      </c>
      <c r="J37" s="37">
        <f>'[5]вспомогат'!L35</f>
        <v>-1888706.539999999</v>
      </c>
    </row>
    <row r="38" spans="1:10" ht="18.75" customHeight="1">
      <c r="A38" s="51" t="s">
        <v>40</v>
      </c>
      <c r="B38" s="42">
        <f>SUM(B18:B37)</f>
        <v>627653260</v>
      </c>
      <c r="C38" s="42">
        <f>SUM(C18:C37)</f>
        <v>161130063</v>
      </c>
      <c r="D38" s="42">
        <f>SUM(D18:D37)</f>
        <v>44099914</v>
      </c>
      <c r="E38" s="42">
        <f>SUM(E18:E37)</f>
        <v>144484273.64000005</v>
      </c>
      <c r="F38" s="42">
        <f>SUM(F18:F37)</f>
        <v>16696924.93</v>
      </c>
      <c r="G38" s="43">
        <f>F38/D38*100</f>
        <v>37.861581612154616</v>
      </c>
      <c r="H38" s="42">
        <f>SUM(H18:H37)</f>
        <v>-27402989.069999993</v>
      </c>
      <c r="I38" s="44">
        <f>E38/C38*100</f>
        <v>89.66934596183957</v>
      </c>
      <c r="J38" s="42">
        <f>SUM(J18:J37)</f>
        <v>-16645789.359999998</v>
      </c>
    </row>
    <row r="39" spans="1:10" ht="20.25" customHeight="1">
      <c r="A39" s="52" t="s">
        <v>41</v>
      </c>
      <c r="B39" s="53">
        <f>'[5]вспомогат'!B36</f>
        <v>4036543380</v>
      </c>
      <c r="C39" s="53">
        <f>'[5]вспомогат'!C36</f>
        <v>1150614270</v>
      </c>
      <c r="D39" s="53">
        <f>'[5]вспомогат'!D36</f>
        <v>307106214</v>
      </c>
      <c r="E39" s="53">
        <f>'[5]вспомогат'!G36</f>
        <v>1001309648.09</v>
      </c>
      <c r="F39" s="53">
        <f>'[5]вспомогат'!H36</f>
        <v>136528172.45</v>
      </c>
      <c r="G39" s="54">
        <f>'[5]вспомогат'!I36</f>
        <v>44.45633667640473</v>
      </c>
      <c r="H39" s="53">
        <f>'[5]вспомогат'!J36</f>
        <v>-170578041.54999998</v>
      </c>
      <c r="I39" s="54">
        <f>'[5]вспомогат'!K36</f>
        <v>87.02392054376313</v>
      </c>
      <c r="J39" s="53">
        <f>'[5]вспомогат'!L36</f>
        <v>-149304621.91000006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15.04.2013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2013-04-16T04:47:02Z</dcterms:created>
  <dcterms:modified xsi:type="dcterms:W3CDTF">2013-04-16T04:47:18Z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