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7555" windowHeight="1332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<sst xmlns="http://schemas.openxmlformats.org/spreadsheetml/2006/main" count="47" uniqueCount="42">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</sst>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3" fillId="0" borderId="1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0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1;&#1045;&#1056;&#1045;&#1047;&#1045;&#1053;&#1068;_2013\&#1085;&#1072;&#1076;&#1093;_1604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16.04.2013</v>
          </cell>
        </row>
        <row r="6">
          <cell r="G6" t="str">
            <v>Фактично надійшло на 16.04.2013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931893880</v>
          </cell>
          <cell r="C10">
            <v>273947792</v>
          </cell>
          <cell r="D10">
            <v>73699248</v>
          </cell>
          <cell r="G10">
            <v>235297382.23</v>
          </cell>
          <cell r="H10">
            <v>33181689.659999996</v>
          </cell>
          <cell r="I10">
            <v>45.02310479477348</v>
          </cell>
          <cell r="J10">
            <v>-40517558.34</v>
          </cell>
          <cell r="K10">
            <v>85.89132276342639</v>
          </cell>
          <cell r="L10">
            <v>-38650409.77000001</v>
          </cell>
        </row>
        <row r="11">
          <cell r="B11">
            <v>1874282300</v>
          </cell>
          <cell r="C11">
            <v>524310600</v>
          </cell>
          <cell r="D11">
            <v>137220200</v>
          </cell>
          <cell r="G11">
            <v>472045729.48</v>
          </cell>
          <cell r="H11">
            <v>72176527.33000004</v>
          </cell>
          <cell r="I11">
            <v>52.59905416986715</v>
          </cell>
          <cell r="J11">
            <v>-65043672.66999996</v>
          </cell>
          <cell r="K11">
            <v>90.03169676142349</v>
          </cell>
          <cell r="L11">
            <v>-52264870.51999998</v>
          </cell>
        </row>
        <row r="12">
          <cell r="B12">
            <v>145415530</v>
          </cell>
          <cell r="C12">
            <v>39385440</v>
          </cell>
          <cell r="D12">
            <v>11019543</v>
          </cell>
          <cell r="G12">
            <v>33490945.67</v>
          </cell>
          <cell r="H12">
            <v>3673529.1300000027</v>
          </cell>
          <cell r="I12">
            <v>33.33649253875594</v>
          </cell>
          <cell r="J12">
            <v>-7346013.869999997</v>
          </cell>
          <cell r="K12">
            <v>85.03382384454763</v>
          </cell>
          <cell r="L12">
            <v>-5894494.329999998</v>
          </cell>
        </row>
        <row r="13">
          <cell r="B13">
            <v>267787710</v>
          </cell>
          <cell r="C13">
            <v>92254690</v>
          </cell>
          <cell r="D13">
            <v>26098004</v>
          </cell>
          <cell r="G13">
            <v>75945457.84</v>
          </cell>
          <cell r="H13">
            <v>9788771.57</v>
          </cell>
          <cell r="I13">
            <v>37.507740323742766</v>
          </cell>
          <cell r="J13">
            <v>-16309232.43</v>
          </cell>
          <cell r="K13">
            <v>82.32151432084375</v>
          </cell>
          <cell r="L13">
            <v>-16309232.159999996</v>
          </cell>
        </row>
        <row r="14">
          <cell r="B14">
            <v>162592400</v>
          </cell>
          <cell r="C14">
            <v>52015850</v>
          </cell>
          <cell r="D14">
            <v>12938850</v>
          </cell>
          <cell r="G14">
            <v>38703763.04</v>
          </cell>
          <cell r="H14">
            <v>5404757.879999999</v>
          </cell>
          <cell r="I14">
            <v>41.77154754866158</v>
          </cell>
          <cell r="J14">
            <v>-7534092.120000001</v>
          </cell>
          <cell r="K14">
            <v>74.4076335193984</v>
          </cell>
          <cell r="L14">
            <v>-13312086.96</v>
          </cell>
        </row>
        <row r="15">
          <cell r="B15">
            <v>26918300</v>
          </cell>
          <cell r="C15">
            <v>7569835</v>
          </cell>
          <cell r="D15">
            <v>2030455</v>
          </cell>
          <cell r="G15">
            <v>6572584.87</v>
          </cell>
          <cell r="H15">
            <v>836460.6299999999</v>
          </cell>
          <cell r="I15">
            <v>41.195723618597796</v>
          </cell>
          <cell r="J15">
            <v>-1193994.37</v>
          </cell>
          <cell r="K15">
            <v>86.82599911358703</v>
          </cell>
          <cell r="L15">
            <v>-997250.1299999999</v>
          </cell>
        </row>
        <row r="16">
          <cell r="B16">
            <v>26323404</v>
          </cell>
          <cell r="C16">
            <v>6035635</v>
          </cell>
          <cell r="D16">
            <v>1686395</v>
          </cell>
          <cell r="G16">
            <v>5843962.54</v>
          </cell>
          <cell r="H16">
            <v>647806.5099999998</v>
          </cell>
          <cell r="I16">
            <v>38.41368777777447</v>
          </cell>
          <cell r="J16">
            <v>-1038588.4900000002</v>
          </cell>
          <cell r="K16">
            <v>96.82431989343291</v>
          </cell>
          <cell r="L16">
            <v>-191672.45999999996</v>
          </cell>
        </row>
        <row r="17">
          <cell r="B17">
            <v>94207870</v>
          </cell>
          <cell r="C17">
            <v>25114254</v>
          </cell>
          <cell r="D17">
            <v>6633115</v>
          </cell>
          <cell r="G17">
            <v>23621082.25</v>
          </cell>
          <cell r="H17">
            <v>3805342.2300000004</v>
          </cell>
          <cell r="I17">
            <v>57.368856562866775</v>
          </cell>
          <cell r="J17">
            <v>-2827772.7699999996</v>
          </cell>
          <cell r="K17">
            <v>94.05448495503789</v>
          </cell>
          <cell r="L17">
            <v>-1493171.75</v>
          </cell>
        </row>
        <row r="18">
          <cell r="B18">
            <v>9123975</v>
          </cell>
          <cell r="C18">
            <v>2400182</v>
          </cell>
          <cell r="D18">
            <v>786793</v>
          </cell>
          <cell r="G18">
            <v>1928266.1</v>
          </cell>
          <cell r="H18">
            <v>191373.13000000012</v>
          </cell>
          <cell r="I18">
            <v>24.323186657735913</v>
          </cell>
          <cell r="J18">
            <v>-595419.8699999999</v>
          </cell>
          <cell r="K18">
            <v>80.33832851008799</v>
          </cell>
          <cell r="L18">
            <v>-471915.8999999999</v>
          </cell>
        </row>
        <row r="19">
          <cell r="B19">
            <v>20633455</v>
          </cell>
          <cell r="C19">
            <v>4700847</v>
          </cell>
          <cell r="D19">
            <v>1381920</v>
          </cell>
          <cell r="G19">
            <v>4149658.34</v>
          </cell>
          <cell r="H19">
            <v>494680.98999999976</v>
          </cell>
          <cell r="I19">
            <v>35.796644523561405</v>
          </cell>
          <cell r="J19">
            <v>-887239.0100000002</v>
          </cell>
          <cell r="K19">
            <v>88.27469475181813</v>
          </cell>
          <cell r="L19">
            <v>-551188.6600000001</v>
          </cell>
        </row>
        <row r="20">
          <cell r="B20">
            <v>44694335</v>
          </cell>
          <cell r="C20">
            <v>10602377</v>
          </cell>
          <cell r="D20">
            <v>2964926</v>
          </cell>
          <cell r="G20">
            <v>9693775.55</v>
          </cell>
          <cell r="H20">
            <v>1215723.0200000014</v>
          </cell>
          <cell r="I20">
            <v>41.00348609037802</v>
          </cell>
          <cell r="J20">
            <v>-1749202.9799999986</v>
          </cell>
          <cell r="K20">
            <v>91.43020994254402</v>
          </cell>
          <cell r="L20">
            <v>-908601.4499999993</v>
          </cell>
        </row>
        <row r="21">
          <cell r="B21">
            <v>29964900</v>
          </cell>
          <cell r="C21">
            <v>7612544</v>
          </cell>
          <cell r="D21">
            <v>2098922</v>
          </cell>
          <cell r="G21">
            <v>6705402.19</v>
          </cell>
          <cell r="H21">
            <v>808895.71</v>
          </cell>
          <cell r="I21">
            <v>38.538626494934064</v>
          </cell>
          <cell r="J21">
            <v>-1290026.29</v>
          </cell>
          <cell r="K21">
            <v>88.08359189779397</v>
          </cell>
          <cell r="L21">
            <v>-907141.8099999996</v>
          </cell>
        </row>
        <row r="22">
          <cell r="B22">
            <v>43454544</v>
          </cell>
          <cell r="C22">
            <v>12084240</v>
          </cell>
          <cell r="D22">
            <v>2799330</v>
          </cell>
          <cell r="G22">
            <v>10752617.52</v>
          </cell>
          <cell r="H22">
            <v>1014938.879999999</v>
          </cell>
          <cell r="I22">
            <v>36.25649280363512</v>
          </cell>
          <cell r="J22">
            <v>-1784391.120000001</v>
          </cell>
          <cell r="K22">
            <v>88.98050286985362</v>
          </cell>
          <cell r="L22">
            <v>-1331622.4800000004</v>
          </cell>
        </row>
        <row r="23">
          <cell r="B23">
            <v>22406900</v>
          </cell>
          <cell r="C23">
            <v>6251775</v>
          </cell>
          <cell r="D23">
            <v>1723906</v>
          </cell>
          <cell r="G23">
            <v>5578210.44</v>
          </cell>
          <cell r="H23">
            <v>582347.7400000002</v>
          </cell>
          <cell r="I23">
            <v>33.78071310152643</v>
          </cell>
          <cell r="J23">
            <v>-1141558.2599999998</v>
          </cell>
          <cell r="K23">
            <v>89.22602684837507</v>
          </cell>
          <cell r="L23">
            <v>-673564.5599999996</v>
          </cell>
        </row>
        <row r="24">
          <cell r="B24">
            <v>23255939</v>
          </cell>
          <cell r="C24">
            <v>5326734</v>
          </cell>
          <cell r="D24">
            <v>1298790</v>
          </cell>
          <cell r="G24">
            <v>5431436.71</v>
          </cell>
          <cell r="H24">
            <v>747519.46</v>
          </cell>
          <cell r="I24">
            <v>57.555067408895965</v>
          </cell>
          <cell r="J24">
            <v>-551270.54</v>
          </cell>
          <cell r="K24">
            <v>101.96560800670731</v>
          </cell>
          <cell r="L24">
            <v>104702.70999999996</v>
          </cell>
        </row>
        <row r="25">
          <cell r="B25">
            <v>32786400</v>
          </cell>
          <cell r="C25">
            <v>8470284</v>
          </cell>
          <cell r="D25">
            <v>2289805</v>
          </cell>
          <cell r="G25">
            <v>7506909.85</v>
          </cell>
          <cell r="H25">
            <v>963596.4899999993</v>
          </cell>
          <cell r="I25">
            <v>42.08203274951357</v>
          </cell>
          <cell r="J25">
            <v>-1326208.5100000007</v>
          </cell>
          <cell r="K25">
            <v>88.62642445046707</v>
          </cell>
          <cell r="L25">
            <v>-963374.1500000004</v>
          </cell>
        </row>
        <row r="26">
          <cell r="B26">
            <v>21371079</v>
          </cell>
          <cell r="C26">
            <v>5473435</v>
          </cell>
          <cell r="D26">
            <v>1622740</v>
          </cell>
          <cell r="G26">
            <v>4689479.95</v>
          </cell>
          <cell r="H26">
            <v>534500.1900000004</v>
          </cell>
          <cell r="I26">
            <v>32.93812872055908</v>
          </cell>
          <cell r="J26">
            <v>-1088239.8099999996</v>
          </cell>
          <cell r="K26">
            <v>85.67709217337924</v>
          </cell>
          <cell r="L26">
            <v>-783955.0499999998</v>
          </cell>
        </row>
        <row r="27">
          <cell r="B27">
            <v>17382250</v>
          </cell>
          <cell r="C27">
            <v>4062868</v>
          </cell>
          <cell r="D27">
            <v>1135821</v>
          </cell>
          <cell r="G27">
            <v>3949606.29</v>
          </cell>
          <cell r="H27">
            <v>510155.7200000002</v>
          </cell>
          <cell r="I27">
            <v>44.91515124302158</v>
          </cell>
          <cell r="J27">
            <v>-625665.2799999998</v>
          </cell>
          <cell r="K27">
            <v>97.21227197142511</v>
          </cell>
          <cell r="L27">
            <v>-113261.70999999996</v>
          </cell>
        </row>
        <row r="28">
          <cell r="B28">
            <v>30804620</v>
          </cell>
          <cell r="C28">
            <v>8308836</v>
          </cell>
          <cell r="D28">
            <v>2214595</v>
          </cell>
          <cell r="G28">
            <v>7632756.9</v>
          </cell>
          <cell r="H28">
            <v>772805.3800000008</v>
          </cell>
          <cell r="I28">
            <v>34.89601394385885</v>
          </cell>
          <cell r="J28">
            <v>-1441789.6199999992</v>
          </cell>
          <cell r="K28">
            <v>91.86313100896444</v>
          </cell>
          <cell r="L28">
            <v>-676079.0999999996</v>
          </cell>
        </row>
        <row r="29">
          <cell r="B29">
            <v>63497860</v>
          </cell>
          <cell r="C29">
            <v>16616933</v>
          </cell>
          <cell r="D29">
            <v>4446448</v>
          </cell>
          <cell r="G29">
            <v>15117326.01</v>
          </cell>
          <cell r="H29">
            <v>1956957.17</v>
          </cell>
          <cell r="I29">
            <v>44.01169585250969</v>
          </cell>
          <cell r="J29">
            <v>-2489490.83</v>
          </cell>
          <cell r="K29">
            <v>90.97542855832663</v>
          </cell>
          <cell r="L29">
            <v>-1499606.9900000002</v>
          </cell>
        </row>
        <row r="30">
          <cell r="B30">
            <v>26496514</v>
          </cell>
          <cell r="C30">
            <v>6593457</v>
          </cell>
          <cell r="D30">
            <v>1980145</v>
          </cell>
          <cell r="G30">
            <v>6024134.06</v>
          </cell>
          <cell r="H30">
            <v>752783.6099999994</v>
          </cell>
          <cell r="I30">
            <v>38.016590199202554</v>
          </cell>
          <cell r="J30">
            <v>-1227361.3900000006</v>
          </cell>
          <cell r="K30">
            <v>91.36533475534912</v>
          </cell>
          <cell r="L30">
            <v>-569322.9400000004</v>
          </cell>
        </row>
        <row r="31">
          <cell r="B31">
            <v>28476622</v>
          </cell>
          <cell r="C31">
            <v>6796564</v>
          </cell>
          <cell r="D31">
            <v>1901038</v>
          </cell>
          <cell r="G31">
            <v>6005440.74</v>
          </cell>
          <cell r="H31">
            <v>664441.9199999999</v>
          </cell>
          <cell r="I31">
            <v>34.951532794189276</v>
          </cell>
          <cell r="J31">
            <v>-1236596.08</v>
          </cell>
          <cell r="K31">
            <v>88.3599527643674</v>
          </cell>
          <cell r="L31">
            <v>-791123.2599999998</v>
          </cell>
        </row>
        <row r="32">
          <cell r="B32">
            <v>9884788</v>
          </cell>
          <cell r="C32">
            <v>2382827</v>
          </cell>
          <cell r="D32">
            <v>704453</v>
          </cell>
          <cell r="G32">
            <v>2277282.57</v>
          </cell>
          <cell r="H32">
            <v>292255.92999999993</v>
          </cell>
          <cell r="I32">
            <v>41.48693099468665</v>
          </cell>
          <cell r="J32">
            <v>-412197.07000000007</v>
          </cell>
          <cell r="K32">
            <v>95.57062136697292</v>
          </cell>
          <cell r="L32">
            <v>-105544.43000000017</v>
          </cell>
        </row>
        <row r="33">
          <cell r="B33">
            <v>25060542</v>
          </cell>
          <cell r="C33">
            <v>7099502</v>
          </cell>
          <cell r="D33">
            <v>2028582</v>
          </cell>
          <cell r="G33">
            <v>5800441.6</v>
          </cell>
          <cell r="H33">
            <v>642955.5</v>
          </cell>
          <cell r="I33">
            <v>31.69482426640875</v>
          </cell>
          <cell r="J33">
            <v>-1385626.5</v>
          </cell>
          <cell r="K33">
            <v>81.70209121710226</v>
          </cell>
          <cell r="L33">
            <v>-1299060.4000000004</v>
          </cell>
        </row>
        <row r="34">
          <cell r="B34">
            <v>19108400</v>
          </cell>
          <cell r="C34">
            <v>4662190</v>
          </cell>
          <cell r="D34">
            <v>1377240</v>
          </cell>
          <cell r="G34">
            <v>4181865.5</v>
          </cell>
          <cell r="H34">
            <v>457058.25</v>
          </cell>
          <cell r="I34">
            <v>33.18653611570968</v>
          </cell>
          <cell r="J34">
            <v>-920181.75</v>
          </cell>
          <cell r="K34">
            <v>89.6974490529129</v>
          </cell>
          <cell r="L34">
            <v>-480324.5</v>
          </cell>
        </row>
        <row r="35">
          <cell r="B35">
            <v>38718863</v>
          </cell>
          <cell r="C35">
            <v>10534579</v>
          </cell>
          <cell r="D35">
            <v>3024950</v>
          </cell>
          <cell r="G35">
            <v>8737847.11</v>
          </cell>
          <cell r="H35">
            <v>784015.6799999997</v>
          </cell>
          <cell r="I35">
            <v>25.9183021206962</v>
          </cell>
          <cell r="J35">
            <v>-2240934.3200000003</v>
          </cell>
          <cell r="K35">
            <v>82.94443574821545</v>
          </cell>
          <cell r="L35">
            <v>-1796731.8900000006</v>
          </cell>
        </row>
        <row r="36">
          <cell r="B36">
            <v>4036543380</v>
          </cell>
          <cell r="C36">
            <v>1150614270</v>
          </cell>
          <cell r="D36">
            <v>307106214</v>
          </cell>
          <cell r="G36">
            <v>1007683365.3500001</v>
          </cell>
          <cell r="H36">
            <v>142901889.71</v>
          </cell>
          <cell r="I36">
            <v>46.531748038807194</v>
          </cell>
          <cell r="J36">
            <v>-164204324.29</v>
          </cell>
          <cell r="K36">
            <v>87.57786094118232</v>
          </cell>
          <cell r="L36">
            <v>-142930904.65000004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0" sqref="F20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16.04.2013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16.04.2013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квітень</v>
      </c>
      <c r="E8" s="20" t="s">
        <v>10</v>
      </c>
      <c r="F8" s="21" t="str">
        <f>'[5]вспомогат'!H8</f>
        <v>за квітень</v>
      </c>
      <c r="G8" s="22" t="str">
        <f>'[5]вспомогат'!I8</f>
        <v>за квітень</v>
      </c>
      <c r="H8" s="23"/>
      <c r="I8" s="22" t="str">
        <f>'[5]вспомогат'!K8</f>
        <v>за 4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273947792</v>
      </c>
      <c r="D10" s="33">
        <f>'[5]вспомогат'!D10</f>
        <v>73699248</v>
      </c>
      <c r="E10" s="33">
        <f>'[5]вспомогат'!G10</f>
        <v>235297382.23</v>
      </c>
      <c r="F10" s="33">
        <f>'[5]вспомогат'!H10</f>
        <v>33181689.659999996</v>
      </c>
      <c r="G10" s="34">
        <f>'[5]вспомогат'!I10</f>
        <v>45.02310479477348</v>
      </c>
      <c r="H10" s="35">
        <f>'[5]вспомогат'!J10</f>
        <v>-40517558.34</v>
      </c>
      <c r="I10" s="36">
        <f>'[5]вспомогат'!K10</f>
        <v>85.89132276342639</v>
      </c>
      <c r="J10" s="37">
        <f>'[5]вспомогат'!L10</f>
        <v>-38650409.77000001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524310600</v>
      </c>
      <c r="D12" s="38">
        <f>'[5]вспомогат'!D11</f>
        <v>137220200</v>
      </c>
      <c r="E12" s="33">
        <f>'[5]вспомогат'!G11</f>
        <v>472045729.48</v>
      </c>
      <c r="F12" s="38">
        <f>'[5]вспомогат'!H11</f>
        <v>72176527.33000004</v>
      </c>
      <c r="G12" s="39">
        <f>'[5]вспомогат'!I11</f>
        <v>52.59905416986715</v>
      </c>
      <c r="H12" s="35">
        <f>'[5]вспомогат'!J11</f>
        <v>-65043672.66999996</v>
      </c>
      <c r="I12" s="36">
        <f>'[5]вспомогат'!K11</f>
        <v>90.03169676142349</v>
      </c>
      <c r="J12" s="37">
        <f>'[5]вспомогат'!L11</f>
        <v>-52264870.51999998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39385440</v>
      </c>
      <c r="D13" s="38">
        <f>'[5]вспомогат'!D12</f>
        <v>11019543</v>
      </c>
      <c r="E13" s="33">
        <f>'[5]вспомогат'!G12</f>
        <v>33490945.67</v>
      </c>
      <c r="F13" s="38">
        <f>'[5]вспомогат'!H12</f>
        <v>3673529.1300000027</v>
      </c>
      <c r="G13" s="39">
        <f>'[5]вспомогат'!I12</f>
        <v>33.33649253875594</v>
      </c>
      <c r="H13" s="35">
        <f>'[5]вспомогат'!J12</f>
        <v>-7346013.869999997</v>
      </c>
      <c r="I13" s="36">
        <f>'[5]вспомогат'!K12</f>
        <v>85.03382384454763</v>
      </c>
      <c r="J13" s="37">
        <f>'[5]вспомогат'!L12</f>
        <v>-5894494.329999998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92254690</v>
      </c>
      <c r="D14" s="38">
        <f>'[5]вспомогат'!D13</f>
        <v>26098004</v>
      </c>
      <c r="E14" s="33">
        <f>'[5]вспомогат'!G13</f>
        <v>75945457.84</v>
      </c>
      <c r="F14" s="38">
        <f>'[5]вспомогат'!H13</f>
        <v>9788771.57</v>
      </c>
      <c r="G14" s="39">
        <f>'[5]вспомогат'!I13</f>
        <v>37.507740323742766</v>
      </c>
      <c r="H14" s="35">
        <f>'[5]вспомогат'!J13</f>
        <v>-16309232.43</v>
      </c>
      <c r="I14" s="36">
        <f>'[5]вспомогат'!K13</f>
        <v>82.32151432084375</v>
      </c>
      <c r="J14" s="37">
        <f>'[5]вспомогат'!L13</f>
        <v>-16309232.159999996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52015850</v>
      </c>
      <c r="D15" s="38">
        <f>'[5]вспомогат'!D14</f>
        <v>12938850</v>
      </c>
      <c r="E15" s="33">
        <f>'[5]вспомогат'!G14</f>
        <v>38703763.04</v>
      </c>
      <c r="F15" s="38">
        <f>'[5]вспомогат'!H14</f>
        <v>5404757.879999999</v>
      </c>
      <c r="G15" s="39">
        <f>'[5]вспомогат'!I14</f>
        <v>41.77154754866158</v>
      </c>
      <c r="H15" s="35">
        <f>'[5]вспомогат'!J14</f>
        <v>-7534092.120000001</v>
      </c>
      <c r="I15" s="36">
        <f>'[5]вспомогат'!K14</f>
        <v>74.4076335193984</v>
      </c>
      <c r="J15" s="37">
        <f>'[5]вспомогат'!L14</f>
        <v>-13312086.96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7569835</v>
      </c>
      <c r="D16" s="38">
        <f>'[5]вспомогат'!D15</f>
        <v>2030455</v>
      </c>
      <c r="E16" s="33">
        <f>'[5]вспомогат'!G15</f>
        <v>6572584.87</v>
      </c>
      <c r="F16" s="38">
        <f>'[5]вспомогат'!H15</f>
        <v>836460.6299999999</v>
      </c>
      <c r="G16" s="39">
        <f>'[5]вспомогат'!I15</f>
        <v>41.195723618597796</v>
      </c>
      <c r="H16" s="35">
        <f>'[5]вспомогат'!J15</f>
        <v>-1193994.37</v>
      </c>
      <c r="I16" s="36">
        <f>'[5]вспомогат'!K15</f>
        <v>86.82599911358703</v>
      </c>
      <c r="J16" s="37">
        <f>'[5]вспомогат'!L15</f>
        <v>-997250.1299999999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715536415</v>
      </c>
      <c r="D17" s="42">
        <f>SUM(D12:D16)</f>
        <v>189307052</v>
      </c>
      <c r="E17" s="42">
        <f>SUM(E12:E16)</f>
        <v>626758480.9</v>
      </c>
      <c r="F17" s="42">
        <f>SUM(F12:F16)</f>
        <v>91880046.54000002</v>
      </c>
      <c r="G17" s="43">
        <f>F17/D17*100</f>
        <v>48.534930721968045</v>
      </c>
      <c r="H17" s="42">
        <f>SUM(H12:H16)</f>
        <v>-97427005.45999998</v>
      </c>
      <c r="I17" s="44">
        <f>E17/C17*100</f>
        <v>87.59281397299674</v>
      </c>
      <c r="J17" s="42">
        <f>SUM(J12:J16)</f>
        <v>-88777934.09999996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6035635</v>
      </c>
      <c r="D18" s="46">
        <f>'[5]вспомогат'!D16</f>
        <v>1686395</v>
      </c>
      <c r="E18" s="45">
        <f>'[5]вспомогат'!G16</f>
        <v>5843962.54</v>
      </c>
      <c r="F18" s="46">
        <f>'[5]вспомогат'!H16</f>
        <v>647806.5099999998</v>
      </c>
      <c r="G18" s="47">
        <f>'[5]вспомогат'!I16</f>
        <v>38.41368777777447</v>
      </c>
      <c r="H18" s="48">
        <f>'[5]вспомогат'!J16</f>
        <v>-1038588.4900000002</v>
      </c>
      <c r="I18" s="49">
        <f>'[5]вспомогат'!K16</f>
        <v>96.82431989343291</v>
      </c>
      <c r="J18" s="50">
        <f>'[5]вспомогат'!L16</f>
        <v>-191672.45999999996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25114254</v>
      </c>
      <c r="D19" s="38">
        <f>'[5]вспомогат'!D17</f>
        <v>6633115</v>
      </c>
      <c r="E19" s="33">
        <f>'[5]вспомогат'!G17</f>
        <v>23621082.25</v>
      </c>
      <c r="F19" s="38">
        <f>'[5]вспомогат'!H17</f>
        <v>3805342.2300000004</v>
      </c>
      <c r="G19" s="39">
        <f>'[5]вспомогат'!I17</f>
        <v>57.368856562866775</v>
      </c>
      <c r="H19" s="35">
        <f>'[5]вспомогат'!J17</f>
        <v>-2827772.7699999996</v>
      </c>
      <c r="I19" s="36">
        <f>'[5]вспомогат'!K17</f>
        <v>94.05448495503789</v>
      </c>
      <c r="J19" s="37">
        <f>'[5]вспомогат'!L17</f>
        <v>-1493171.75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2400182</v>
      </c>
      <c r="D20" s="38">
        <f>'[5]вспомогат'!D18</f>
        <v>786793</v>
      </c>
      <c r="E20" s="33">
        <f>'[5]вспомогат'!G18</f>
        <v>1928266.1</v>
      </c>
      <c r="F20" s="38">
        <f>'[5]вспомогат'!H18</f>
        <v>191373.13000000012</v>
      </c>
      <c r="G20" s="39">
        <f>'[5]вспомогат'!I18</f>
        <v>24.323186657735913</v>
      </c>
      <c r="H20" s="35">
        <f>'[5]вспомогат'!J18</f>
        <v>-595419.8699999999</v>
      </c>
      <c r="I20" s="36">
        <f>'[5]вспомогат'!K18</f>
        <v>80.33832851008799</v>
      </c>
      <c r="J20" s="37">
        <f>'[5]вспомогат'!L18</f>
        <v>-471915.8999999999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4700847</v>
      </c>
      <c r="D21" s="38">
        <f>'[5]вспомогат'!D19</f>
        <v>1381920</v>
      </c>
      <c r="E21" s="33">
        <f>'[5]вспомогат'!G19</f>
        <v>4149658.34</v>
      </c>
      <c r="F21" s="38">
        <f>'[5]вспомогат'!H19</f>
        <v>494680.98999999976</v>
      </c>
      <c r="G21" s="39">
        <f>'[5]вспомогат'!I19</f>
        <v>35.796644523561405</v>
      </c>
      <c r="H21" s="35">
        <f>'[5]вспомогат'!J19</f>
        <v>-887239.0100000002</v>
      </c>
      <c r="I21" s="36">
        <f>'[5]вспомогат'!K19</f>
        <v>88.27469475181813</v>
      </c>
      <c r="J21" s="37">
        <f>'[5]вспомогат'!L19</f>
        <v>-551188.6600000001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10602377</v>
      </c>
      <c r="D22" s="38">
        <f>'[5]вспомогат'!D20</f>
        <v>2964926</v>
      </c>
      <c r="E22" s="33">
        <f>'[5]вспомогат'!G20</f>
        <v>9693775.55</v>
      </c>
      <c r="F22" s="38">
        <f>'[5]вспомогат'!H20</f>
        <v>1215723.0200000014</v>
      </c>
      <c r="G22" s="39">
        <f>'[5]вспомогат'!I20</f>
        <v>41.00348609037802</v>
      </c>
      <c r="H22" s="35">
        <f>'[5]вспомогат'!J20</f>
        <v>-1749202.9799999986</v>
      </c>
      <c r="I22" s="36">
        <f>'[5]вспомогат'!K20</f>
        <v>91.43020994254402</v>
      </c>
      <c r="J22" s="37">
        <f>'[5]вспомогат'!L20</f>
        <v>-908601.4499999993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7612544</v>
      </c>
      <c r="D23" s="38">
        <f>'[5]вспомогат'!D21</f>
        <v>2098922</v>
      </c>
      <c r="E23" s="33">
        <f>'[5]вспомогат'!G21</f>
        <v>6705402.19</v>
      </c>
      <c r="F23" s="38">
        <f>'[5]вспомогат'!H21</f>
        <v>808895.71</v>
      </c>
      <c r="G23" s="39">
        <f>'[5]вспомогат'!I21</f>
        <v>38.538626494934064</v>
      </c>
      <c r="H23" s="35">
        <f>'[5]вспомогат'!J21</f>
        <v>-1290026.29</v>
      </c>
      <c r="I23" s="36">
        <f>'[5]вспомогат'!K21</f>
        <v>88.08359189779397</v>
      </c>
      <c r="J23" s="37">
        <f>'[5]вспомогат'!L21</f>
        <v>-907141.8099999996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12084240</v>
      </c>
      <c r="D24" s="38">
        <f>'[5]вспомогат'!D22</f>
        <v>2799330</v>
      </c>
      <c r="E24" s="33">
        <f>'[5]вспомогат'!G22</f>
        <v>10752617.52</v>
      </c>
      <c r="F24" s="38">
        <f>'[5]вспомогат'!H22</f>
        <v>1014938.879999999</v>
      </c>
      <c r="G24" s="39">
        <f>'[5]вспомогат'!I22</f>
        <v>36.25649280363512</v>
      </c>
      <c r="H24" s="35">
        <f>'[5]вспомогат'!J22</f>
        <v>-1784391.120000001</v>
      </c>
      <c r="I24" s="36">
        <f>'[5]вспомогат'!K22</f>
        <v>88.98050286985362</v>
      </c>
      <c r="J24" s="37">
        <f>'[5]вспомогат'!L22</f>
        <v>-1331622.4800000004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6251775</v>
      </c>
      <c r="D25" s="38">
        <f>'[5]вспомогат'!D23</f>
        <v>1723906</v>
      </c>
      <c r="E25" s="33">
        <f>'[5]вспомогат'!G23</f>
        <v>5578210.44</v>
      </c>
      <c r="F25" s="38">
        <f>'[5]вспомогат'!H23</f>
        <v>582347.7400000002</v>
      </c>
      <c r="G25" s="39">
        <f>'[5]вспомогат'!I23</f>
        <v>33.78071310152643</v>
      </c>
      <c r="H25" s="35">
        <f>'[5]вспомогат'!J23</f>
        <v>-1141558.2599999998</v>
      </c>
      <c r="I25" s="36">
        <f>'[5]вспомогат'!K23</f>
        <v>89.22602684837507</v>
      </c>
      <c r="J25" s="37">
        <f>'[5]вспомогат'!L23</f>
        <v>-673564.5599999996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5326734</v>
      </c>
      <c r="D26" s="38">
        <f>'[5]вспомогат'!D24</f>
        <v>1298790</v>
      </c>
      <c r="E26" s="33">
        <f>'[5]вспомогат'!G24</f>
        <v>5431436.71</v>
      </c>
      <c r="F26" s="38">
        <f>'[5]вспомогат'!H24</f>
        <v>747519.46</v>
      </c>
      <c r="G26" s="39">
        <f>'[5]вспомогат'!I24</f>
        <v>57.555067408895965</v>
      </c>
      <c r="H26" s="35">
        <f>'[5]вспомогат'!J24</f>
        <v>-551270.54</v>
      </c>
      <c r="I26" s="36">
        <f>'[5]вспомогат'!K24</f>
        <v>101.96560800670731</v>
      </c>
      <c r="J26" s="37">
        <f>'[5]вспомогат'!L24</f>
        <v>104702.70999999996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8470284</v>
      </c>
      <c r="D27" s="38">
        <f>'[5]вспомогат'!D25</f>
        <v>2289805</v>
      </c>
      <c r="E27" s="33">
        <f>'[5]вспомогат'!G25</f>
        <v>7506909.85</v>
      </c>
      <c r="F27" s="38">
        <f>'[5]вспомогат'!H25</f>
        <v>963596.4899999993</v>
      </c>
      <c r="G27" s="39">
        <f>'[5]вспомогат'!I25</f>
        <v>42.08203274951357</v>
      </c>
      <c r="H27" s="35">
        <f>'[5]вспомогат'!J25</f>
        <v>-1326208.5100000007</v>
      </c>
      <c r="I27" s="36">
        <f>'[5]вспомогат'!K25</f>
        <v>88.62642445046707</v>
      </c>
      <c r="J27" s="37">
        <f>'[5]вспомогат'!L25</f>
        <v>-963374.1500000004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5473435</v>
      </c>
      <c r="D28" s="38">
        <f>'[5]вспомогат'!D26</f>
        <v>1622740</v>
      </c>
      <c r="E28" s="33">
        <f>'[5]вспомогат'!G26</f>
        <v>4689479.95</v>
      </c>
      <c r="F28" s="38">
        <f>'[5]вспомогат'!H26</f>
        <v>534500.1900000004</v>
      </c>
      <c r="G28" s="39">
        <f>'[5]вспомогат'!I26</f>
        <v>32.93812872055908</v>
      </c>
      <c r="H28" s="35">
        <f>'[5]вспомогат'!J26</f>
        <v>-1088239.8099999996</v>
      </c>
      <c r="I28" s="36">
        <f>'[5]вспомогат'!K26</f>
        <v>85.67709217337924</v>
      </c>
      <c r="J28" s="37">
        <f>'[5]вспомогат'!L26</f>
        <v>-783955.0499999998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4062868</v>
      </c>
      <c r="D29" s="38">
        <f>'[5]вспомогат'!D27</f>
        <v>1135821</v>
      </c>
      <c r="E29" s="33">
        <f>'[5]вспомогат'!G27</f>
        <v>3949606.29</v>
      </c>
      <c r="F29" s="38">
        <f>'[5]вспомогат'!H27</f>
        <v>510155.7200000002</v>
      </c>
      <c r="G29" s="39">
        <f>'[5]вспомогат'!I27</f>
        <v>44.91515124302158</v>
      </c>
      <c r="H29" s="35">
        <f>'[5]вспомогат'!J27</f>
        <v>-625665.2799999998</v>
      </c>
      <c r="I29" s="36">
        <f>'[5]вспомогат'!K27</f>
        <v>97.21227197142511</v>
      </c>
      <c r="J29" s="37">
        <f>'[5]вспомогат'!L27</f>
        <v>-113261.70999999996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8308836</v>
      </c>
      <c r="D30" s="38">
        <f>'[5]вспомогат'!D28</f>
        <v>2214595</v>
      </c>
      <c r="E30" s="33">
        <f>'[5]вспомогат'!G28</f>
        <v>7632756.9</v>
      </c>
      <c r="F30" s="38">
        <f>'[5]вспомогат'!H28</f>
        <v>772805.3800000008</v>
      </c>
      <c r="G30" s="39">
        <f>'[5]вспомогат'!I28</f>
        <v>34.89601394385885</v>
      </c>
      <c r="H30" s="35">
        <f>'[5]вспомогат'!J28</f>
        <v>-1441789.6199999992</v>
      </c>
      <c r="I30" s="36">
        <f>'[5]вспомогат'!K28</f>
        <v>91.86313100896444</v>
      </c>
      <c r="J30" s="37">
        <f>'[5]вспомогат'!L28</f>
        <v>-676079.0999999996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16616933</v>
      </c>
      <c r="D31" s="38">
        <f>'[5]вспомогат'!D29</f>
        <v>4446448</v>
      </c>
      <c r="E31" s="33">
        <f>'[5]вспомогат'!G29</f>
        <v>15117326.01</v>
      </c>
      <c r="F31" s="38">
        <f>'[5]вспомогат'!H29</f>
        <v>1956957.17</v>
      </c>
      <c r="G31" s="39">
        <f>'[5]вспомогат'!I29</f>
        <v>44.01169585250969</v>
      </c>
      <c r="H31" s="35">
        <f>'[5]вспомогат'!J29</f>
        <v>-2489490.83</v>
      </c>
      <c r="I31" s="36">
        <f>'[5]вспомогат'!K29</f>
        <v>90.97542855832663</v>
      </c>
      <c r="J31" s="37">
        <f>'[5]вспомогат'!L29</f>
        <v>-1499606.9900000002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6593457</v>
      </c>
      <c r="D32" s="38">
        <f>'[5]вспомогат'!D30</f>
        <v>1980145</v>
      </c>
      <c r="E32" s="33">
        <f>'[5]вспомогат'!G30</f>
        <v>6024134.06</v>
      </c>
      <c r="F32" s="38">
        <f>'[5]вспомогат'!H30</f>
        <v>752783.6099999994</v>
      </c>
      <c r="G32" s="39">
        <f>'[5]вспомогат'!I30</f>
        <v>38.016590199202554</v>
      </c>
      <c r="H32" s="35">
        <f>'[5]вспомогат'!J30</f>
        <v>-1227361.3900000006</v>
      </c>
      <c r="I32" s="36">
        <f>'[5]вспомогат'!K30</f>
        <v>91.36533475534912</v>
      </c>
      <c r="J32" s="37">
        <f>'[5]вспомогат'!L30</f>
        <v>-569322.9400000004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6796564</v>
      </c>
      <c r="D33" s="38">
        <f>'[5]вспомогат'!D31</f>
        <v>1901038</v>
      </c>
      <c r="E33" s="33">
        <f>'[5]вспомогат'!G31</f>
        <v>6005440.74</v>
      </c>
      <c r="F33" s="38">
        <f>'[5]вспомогат'!H31</f>
        <v>664441.9199999999</v>
      </c>
      <c r="G33" s="39">
        <f>'[5]вспомогат'!I31</f>
        <v>34.951532794189276</v>
      </c>
      <c r="H33" s="35">
        <f>'[5]вспомогат'!J31</f>
        <v>-1236596.08</v>
      </c>
      <c r="I33" s="36">
        <f>'[5]вспомогат'!K31</f>
        <v>88.3599527643674</v>
      </c>
      <c r="J33" s="37">
        <f>'[5]вспомогат'!L31</f>
        <v>-791123.2599999998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2382827</v>
      </c>
      <c r="D34" s="38">
        <f>'[5]вспомогат'!D32</f>
        <v>704453</v>
      </c>
      <c r="E34" s="33">
        <f>'[5]вспомогат'!G32</f>
        <v>2277282.57</v>
      </c>
      <c r="F34" s="38">
        <f>'[5]вспомогат'!H32</f>
        <v>292255.92999999993</v>
      </c>
      <c r="G34" s="39">
        <f>'[5]вспомогат'!I32</f>
        <v>41.48693099468665</v>
      </c>
      <c r="H34" s="35">
        <f>'[5]вспомогат'!J32</f>
        <v>-412197.07000000007</v>
      </c>
      <c r="I34" s="36">
        <f>'[5]вспомогат'!K32</f>
        <v>95.57062136697292</v>
      </c>
      <c r="J34" s="37">
        <f>'[5]вспомогат'!L32</f>
        <v>-105544.43000000017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7099502</v>
      </c>
      <c r="D35" s="38">
        <f>'[5]вспомогат'!D33</f>
        <v>2028582</v>
      </c>
      <c r="E35" s="33">
        <f>'[5]вспомогат'!G33</f>
        <v>5800441.6</v>
      </c>
      <c r="F35" s="38">
        <f>'[5]вспомогат'!H33</f>
        <v>642955.5</v>
      </c>
      <c r="G35" s="39">
        <f>'[5]вспомогат'!I33</f>
        <v>31.69482426640875</v>
      </c>
      <c r="H35" s="35">
        <f>'[5]вспомогат'!J33</f>
        <v>-1385626.5</v>
      </c>
      <c r="I35" s="36">
        <f>'[5]вспомогат'!K33</f>
        <v>81.70209121710226</v>
      </c>
      <c r="J35" s="37">
        <f>'[5]вспомогат'!L33</f>
        <v>-1299060.4000000004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4662190</v>
      </c>
      <c r="D36" s="38">
        <f>'[5]вспомогат'!D34</f>
        <v>1377240</v>
      </c>
      <c r="E36" s="33">
        <f>'[5]вспомогат'!G34</f>
        <v>4181865.5</v>
      </c>
      <c r="F36" s="38">
        <f>'[5]вспомогат'!H34</f>
        <v>457058.25</v>
      </c>
      <c r="G36" s="39">
        <f>'[5]вспомогат'!I34</f>
        <v>33.18653611570968</v>
      </c>
      <c r="H36" s="35">
        <f>'[5]вспомогат'!J34</f>
        <v>-920181.75</v>
      </c>
      <c r="I36" s="36">
        <f>'[5]вспомогат'!K34</f>
        <v>89.6974490529129</v>
      </c>
      <c r="J36" s="37">
        <f>'[5]вспомогат'!L34</f>
        <v>-480324.5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10534579</v>
      </c>
      <c r="D37" s="38">
        <f>'[5]вспомогат'!D35</f>
        <v>3024950</v>
      </c>
      <c r="E37" s="33">
        <f>'[5]вспомогат'!G35</f>
        <v>8737847.11</v>
      </c>
      <c r="F37" s="38">
        <f>'[5]вспомогат'!H35</f>
        <v>784015.6799999997</v>
      </c>
      <c r="G37" s="39">
        <f>'[5]вспомогат'!I35</f>
        <v>25.9183021206962</v>
      </c>
      <c r="H37" s="35">
        <f>'[5]вспомогат'!J35</f>
        <v>-2240934.3200000003</v>
      </c>
      <c r="I37" s="36">
        <f>'[5]вспомогат'!K35</f>
        <v>82.94443574821545</v>
      </c>
      <c r="J37" s="37">
        <f>'[5]вспомогат'!L35</f>
        <v>-1796731.8900000006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161130063</v>
      </c>
      <c r="D38" s="42">
        <f>SUM(D18:D37)</f>
        <v>44099914</v>
      </c>
      <c r="E38" s="42">
        <f>SUM(E18:E37)</f>
        <v>145627502.21999997</v>
      </c>
      <c r="F38" s="42">
        <f>SUM(F18:F37)</f>
        <v>17840153.51</v>
      </c>
      <c r="G38" s="43">
        <f>F38/D38*100</f>
        <v>40.4539417242401</v>
      </c>
      <c r="H38" s="42">
        <f>SUM(H18:H37)</f>
        <v>-26259760.490000002</v>
      </c>
      <c r="I38" s="44">
        <f>E38/C38*100</f>
        <v>90.37885265395816</v>
      </c>
      <c r="J38" s="42">
        <f>SUM(J18:J37)</f>
        <v>-15502560.780000001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1150614270</v>
      </c>
      <c r="D39" s="53">
        <f>'[5]вспомогат'!D36</f>
        <v>307106214</v>
      </c>
      <c r="E39" s="53">
        <f>'[5]вспомогат'!G36</f>
        <v>1007683365.3500001</v>
      </c>
      <c r="F39" s="53">
        <f>'[5]вспомогат'!H36</f>
        <v>142901889.71</v>
      </c>
      <c r="G39" s="54">
        <f>'[5]вспомогат'!I36</f>
        <v>46.531748038807194</v>
      </c>
      <c r="H39" s="53">
        <f>'[5]вспомогат'!J36</f>
        <v>-164204324.29</v>
      </c>
      <c r="I39" s="54">
        <f>'[5]вспомогат'!K36</f>
        <v>87.57786094118232</v>
      </c>
      <c r="J39" s="53">
        <f>'[5]вспомогат'!L36</f>
        <v>-142930904.65000004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16.04.2013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2013-04-17T05:36:48Z</dcterms:created>
  <dcterms:modified xsi:type="dcterms:W3CDTF">2013-04-17T05:37:20Z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