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<sst xmlns="http://schemas.openxmlformats.org/spreadsheetml/2006/main" count="47" uniqueCount="42">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</sst>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2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22.04.2013</v>
          </cell>
        </row>
        <row r="6">
          <cell r="G6" t="str">
            <v>Фактично надійшло на 22.04.2013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250295338.97</v>
          </cell>
          <cell r="H10">
            <v>48179646.400000006</v>
          </cell>
          <cell r="I10">
            <v>65.37332158395972</v>
          </cell>
          <cell r="J10">
            <v>-25519601.599999994</v>
          </cell>
          <cell r="K10">
            <v>91.3660727625065</v>
          </cell>
          <cell r="L10">
            <v>-23652453.03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498000390.43</v>
          </cell>
          <cell r="H11">
            <v>98131188.28000003</v>
          </cell>
          <cell r="I11">
            <v>71.51366072925126</v>
          </cell>
          <cell r="J11">
            <v>-39089011.71999997</v>
          </cell>
          <cell r="K11">
            <v>94.9819420835665</v>
          </cell>
          <cell r="L11">
            <v>-26310209.569999993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35836707.75</v>
          </cell>
          <cell r="H12">
            <v>6019291.210000001</v>
          </cell>
          <cell r="I12">
            <v>54.623782583361226</v>
          </cell>
          <cell r="J12">
            <v>-5000251.789999999</v>
          </cell>
          <cell r="K12">
            <v>90.9897356738937</v>
          </cell>
          <cell r="L12">
            <v>-3548732.25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80579906.92</v>
          </cell>
          <cell r="H13">
            <v>14423220.649999999</v>
          </cell>
          <cell r="I13">
            <v>55.26560824345034</v>
          </cell>
          <cell r="J13">
            <v>-11674783.350000001</v>
          </cell>
          <cell r="K13">
            <v>87.3450519642958</v>
          </cell>
          <cell r="L13">
            <v>-11674783.079999998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40639200.64</v>
          </cell>
          <cell r="H14">
            <v>7340195.48</v>
          </cell>
          <cell r="I14">
            <v>56.72989083264742</v>
          </cell>
          <cell r="J14">
            <v>-5598654.52</v>
          </cell>
          <cell r="K14">
            <v>78.1284947568866</v>
          </cell>
          <cell r="L14">
            <v>-11376649.36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6850994.57</v>
          </cell>
          <cell r="H15">
            <v>1114870.33</v>
          </cell>
          <cell r="I15">
            <v>54.907413855515145</v>
          </cell>
          <cell r="J15">
            <v>-915584.6699999999</v>
          </cell>
          <cell r="K15">
            <v>90.50388244922115</v>
          </cell>
          <cell r="L15">
            <v>-718840.4299999997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6193667.93</v>
          </cell>
          <cell r="H16">
            <v>997511.8999999994</v>
          </cell>
          <cell r="I16">
            <v>59.15054895205449</v>
          </cell>
          <cell r="J16">
            <v>-688883.1000000006</v>
          </cell>
          <cell r="K16">
            <v>102.61833145973868</v>
          </cell>
          <cell r="L16">
            <v>158032.9299999997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25270909.18</v>
          </cell>
          <cell r="H17">
            <v>5455169.16</v>
          </cell>
          <cell r="I17">
            <v>82.2414379970798</v>
          </cell>
          <cell r="J17">
            <v>-1177945.8399999999</v>
          </cell>
          <cell r="K17">
            <v>100.6237699913364</v>
          </cell>
          <cell r="L17">
            <v>156655.1799999997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2001842.77</v>
          </cell>
          <cell r="H18">
            <v>264949.80000000005</v>
          </cell>
          <cell r="I18">
            <v>33.674651401321576</v>
          </cell>
          <cell r="J18">
            <v>-521843.19999999995</v>
          </cell>
          <cell r="K18">
            <v>83.40379062921062</v>
          </cell>
          <cell r="L18">
            <v>-398339.23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4418233.25</v>
          </cell>
          <cell r="H19">
            <v>763255.8999999999</v>
          </cell>
          <cell r="I19">
            <v>55.23155464860483</v>
          </cell>
          <cell r="J19">
            <v>-618664.1000000001</v>
          </cell>
          <cell r="K19">
            <v>93.98802492401902</v>
          </cell>
          <cell r="L19">
            <v>-282613.75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10335612.97</v>
          </cell>
          <cell r="H20">
            <v>1857560.4400000013</v>
          </cell>
          <cell r="I20">
            <v>62.65115689227999</v>
          </cell>
          <cell r="J20">
            <v>-1107365.5599999987</v>
          </cell>
          <cell r="K20">
            <v>97.48392242607484</v>
          </cell>
          <cell r="L20">
            <v>-266764.02999999933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7172518.46</v>
          </cell>
          <cell r="H21">
            <v>1276011.9799999995</v>
          </cell>
          <cell r="I21">
            <v>60.79368266186164</v>
          </cell>
          <cell r="J21">
            <v>-822910.0200000005</v>
          </cell>
          <cell r="K21">
            <v>94.21973074966792</v>
          </cell>
          <cell r="L21">
            <v>-440025.54000000004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11208614.22</v>
          </cell>
          <cell r="H22">
            <v>1470935.58</v>
          </cell>
          <cell r="I22">
            <v>52.54598707547877</v>
          </cell>
          <cell r="J22">
            <v>-1328394.42</v>
          </cell>
          <cell r="K22">
            <v>92.7539855216381</v>
          </cell>
          <cell r="L22">
            <v>-875625.7799999993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5841016.76</v>
          </cell>
          <cell r="H23">
            <v>845154.0599999996</v>
          </cell>
          <cell r="I23">
            <v>49.02553039434863</v>
          </cell>
          <cell r="J23">
            <v>-878751.9400000004</v>
          </cell>
          <cell r="K23">
            <v>93.42973411551118</v>
          </cell>
          <cell r="L23">
            <v>-410758.2400000002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5675873.89</v>
          </cell>
          <cell r="H24">
            <v>991956.6399999997</v>
          </cell>
          <cell r="I24">
            <v>76.3754448371176</v>
          </cell>
          <cell r="J24">
            <v>-306833.36000000034</v>
          </cell>
          <cell r="K24">
            <v>106.55448329126251</v>
          </cell>
          <cell r="L24">
            <v>349139.88999999966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8014227.87</v>
          </cell>
          <cell r="H25">
            <v>1470914.5099999998</v>
          </cell>
          <cell r="I25">
            <v>64.23754468175237</v>
          </cell>
          <cell r="J25">
            <v>-818890.4900000002</v>
          </cell>
          <cell r="K25">
            <v>94.61581063869878</v>
          </cell>
          <cell r="L25">
            <v>-456056.1299999999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4874391.43</v>
          </cell>
          <cell r="H26">
            <v>719411.6699999999</v>
          </cell>
          <cell r="I26">
            <v>44.33314455796985</v>
          </cell>
          <cell r="J26">
            <v>-903328.3300000001</v>
          </cell>
          <cell r="K26">
            <v>89.05543648549768</v>
          </cell>
          <cell r="L26">
            <v>-599043.5700000003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4174521.74</v>
          </cell>
          <cell r="H27">
            <v>735071.1700000004</v>
          </cell>
          <cell r="I27">
            <v>64.7171667014433</v>
          </cell>
          <cell r="J27">
            <v>-400749.8299999996</v>
          </cell>
          <cell r="K27">
            <v>102.74815081366168</v>
          </cell>
          <cell r="L27">
            <v>111653.74000000022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8019604.92</v>
          </cell>
          <cell r="H28">
            <v>1159653.4000000004</v>
          </cell>
          <cell r="I28">
            <v>52.36412978445271</v>
          </cell>
          <cell r="J28">
            <v>-1054941.5999999996</v>
          </cell>
          <cell r="K28">
            <v>96.51899399627095</v>
          </cell>
          <cell r="L28">
            <v>-289231.0800000001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15910348.36</v>
          </cell>
          <cell r="H29">
            <v>2749979.5199999996</v>
          </cell>
          <cell r="I29">
            <v>61.8466587262462</v>
          </cell>
          <cell r="J29">
            <v>-1696468.4800000004</v>
          </cell>
          <cell r="K29">
            <v>95.74780352066172</v>
          </cell>
          <cell r="L29">
            <v>-706584.6400000006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6465567.12</v>
          </cell>
          <cell r="H30">
            <v>1194216.67</v>
          </cell>
          <cell r="I30">
            <v>60.30955662337859</v>
          </cell>
          <cell r="J30">
            <v>-785928.3300000001</v>
          </cell>
          <cell r="K30">
            <v>98.06035164861164</v>
          </cell>
          <cell r="L30">
            <v>-127889.87999999989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6381728.53</v>
          </cell>
          <cell r="H31">
            <v>1040729.71</v>
          </cell>
          <cell r="I31">
            <v>54.74533965128524</v>
          </cell>
          <cell r="J31">
            <v>-860308.29</v>
          </cell>
          <cell r="K31">
            <v>93.89639426627926</v>
          </cell>
          <cell r="L31">
            <v>-414835.46999999974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2431209.89</v>
          </cell>
          <cell r="H32">
            <v>446183.25000000023</v>
          </cell>
          <cell r="I32">
            <v>63.33754700455534</v>
          </cell>
          <cell r="J32">
            <v>-258269.74999999977</v>
          </cell>
          <cell r="K32">
            <v>102.03048269975119</v>
          </cell>
          <cell r="L32">
            <v>48382.89000000013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6109438.75</v>
          </cell>
          <cell r="H33">
            <v>951952.6500000004</v>
          </cell>
          <cell r="I33">
            <v>46.9269987607107</v>
          </cell>
          <cell r="J33">
            <v>-1076629.3499999996</v>
          </cell>
          <cell r="K33">
            <v>86.05446903177152</v>
          </cell>
          <cell r="L33">
            <v>-990063.25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4474955.87</v>
          </cell>
          <cell r="H34">
            <v>750148.6200000001</v>
          </cell>
          <cell r="I34">
            <v>54.46753071360112</v>
          </cell>
          <cell r="J34">
            <v>-627091.3799999999</v>
          </cell>
          <cell r="K34">
            <v>95.98398756807424</v>
          </cell>
          <cell r="L34">
            <v>-187234.1299999999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9248048.57</v>
          </cell>
          <cell r="H35">
            <v>1294217.1400000006</v>
          </cell>
          <cell r="I35">
            <v>42.78474487181608</v>
          </cell>
          <cell r="J35">
            <v>-1730732.8599999994</v>
          </cell>
          <cell r="K35">
            <v>87.78754775107767</v>
          </cell>
          <cell r="L35">
            <v>-1286530.4299999997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1066424871.7599999</v>
          </cell>
          <cell r="H36">
            <v>201643396.12000006</v>
          </cell>
          <cell r="I36">
            <v>65.65917162457679</v>
          </cell>
          <cell r="J36">
            <v>-105462817.87999992</v>
          </cell>
          <cell r="K36">
            <v>92.68309107273629</v>
          </cell>
          <cell r="L36">
            <v>-84189398.23999998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250295338.97</v>
      </c>
      <c r="F10" s="33">
        <f>'[5]вспомогат'!H10</f>
        <v>48179646.400000006</v>
      </c>
      <c r="G10" s="34">
        <f>'[5]вспомогат'!I10</f>
        <v>65.37332158395972</v>
      </c>
      <c r="H10" s="35">
        <f>'[5]вспомогат'!J10</f>
        <v>-25519601.599999994</v>
      </c>
      <c r="I10" s="36">
        <f>'[5]вспомогат'!K10</f>
        <v>91.3660727625065</v>
      </c>
      <c r="J10" s="37">
        <f>'[5]вспомогат'!L10</f>
        <v>-23652453.03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498000390.43</v>
      </c>
      <c r="F12" s="38">
        <f>'[5]вспомогат'!H11</f>
        <v>98131188.28000003</v>
      </c>
      <c r="G12" s="39">
        <f>'[5]вспомогат'!I11</f>
        <v>71.51366072925126</v>
      </c>
      <c r="H12" s="35">
        <f>'[5]вспомогат'!J11</f>
        <v>-39089011.71999997</v>
      </c>
      <c r="I12" s="36">
        <f>'[5]вспомогат'!K11</f>
        <v>94.9819420835665</v>
      </c>
      <c r="J12" s="37">
        <f>'[5]вспомогат'!L11</f>
        <v>-26310209.569999993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35836707.75</v>
      </c>
      <c r="F13" s="38">
        <f>'[5]вспомогат'!H12</f>
        <v>6019291.210000001</v>
      </c>
      <c r="G13" s="39">
        <f>'[5]вспомогат'!I12</f>
        <v>54.623782583361226</v>
      </c>
      <c r="H13" s="35">
        <f>'[5]вспомогат'!J12</f>
        <v>-5000251.789999999</v>
      </c>
      <c r="I13" s="36">
        <f>'[5]вспомогат'!K12</f>
        <v>90.9897356738937</v>
      </c>
      <c r="J13" s="37">
        <f>'[5]вспомогат'!L12</f>
        <v>-3548732.25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80579906.92</v>
      </c>
      <c r="F14" s="38">
        <f>'[5]вспомогат'!H13</f>
        <v>14423220.649999999</v>
      </c>
      <c r="G14" s="39">
        <f>'[5]вспомогат'!I13</f>
        <v>55.26560824345034</v>
      </c>
      <c r="H14" s="35">
        <f>'[5]вспомогат'!J13</f>
        <v>-11674783.350000001</v>
      </c>
      <c r="I14" s="36">
        <f>'[5]вспомогат'!K13</f>
        <v>87.3450519642958</v>
      </c>
      <c r="J14" s="37">
        <f>'[5]вспомогат'!L13</f>
        <v>-11674783.079999998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40639200.64</v>
      </c>
      <c r="F15" s="38">
        <f>'[5]вспомогат'!H14</f>
        <v>7340195.48</v>
      </c>
      <c r="G15" s="39">
        <f>'[5]вспомогат'!I14</f>
        <v>56.72989083264742</v>
      </c>
      <c r="H15" s="35">
        <f>'[5]вспомогат'!J14</f>
        <v>-5598654.52</v>
      </c>
      <c r="I15" s="36">
        <f>'[5]вспомогат'!K14</f>
        <v>78.1284947568866</v>
      </c>
      <c r="J15" s="37">
        <f>'[5]вспомогат'!L14</f>
        <v>-11376649.36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6850994.57</v>
      </c>
      <c r="F16" s="38">
        <f>'[5]вспомогат'!H15</f>
        <v>1114870.33</v>
      </c>
      <c r="G16" s="39">
        <f>'[5]вспомогат'!I15</f>
        <v>54.907413855515145</v>
      </c>
      <c r="H16" s="35">
        <f>'[5]вспомогат'!J15</f>
        <v>-915584.6699999999</v>
      </c>
      <c r="I16" s="36">
        <f>'[5]вспомогат'!K15</f>
        <v>90.50388244922115</v>
      </c>
      <c r="J16" s="37">
        <f>'[5]вспомогат'!L15</f>
        <v>-718840.4299999997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661907200.3100001</v>
      </c>
      <c r="F17" s="42">
        <f>SUM(F12:F16)</f>
        <v>127028765.95000005</v>
      </c>
      <c r="G17" s="43">
        <f>F17/D17*100</f>
        <v>67.10197248753313</v>
      </c>
      <c r="H17" s="42">
        <f>SUM(H12:H16)</f>
        <v>-62278286.04999997</v>
      </c>
      <c r="I17" s="44">
        <f>E17/C17*100</f>
        <v>92.50503348735928</v>
      </c>
      <c r="J17" s="42">
        <f>SUM(J12:J16)</f>
        <v>-53629214.68999999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6193667.93</v>
      </c>
      <c r="F18" s="46">
        <f>'[5]вспомогат'!H16</f>
        <v>997511.8999999994</v>
      </c>
      <c r="G18" s="47">
        <f>'[5]вспомогат'!I16</f>
        <v>59.15054895205449</v>
      </c>
      <c r="H18" s="48">
        <f>'[5]вспомогат'!J16</f>
        <v>-688883.1000000006</v>
      </c>
      <c r="I18" s="49">
        <f>'[5]вспомогат'!K16</f>
        <v>102.61833145973868</v>
      </c>
      <c r="J18" s="50">
        <f>'[5]вспомогат'!L16</f>
        <v>158032.9299999997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25270909.18</v>
      </c>
      <c r="F19" s="38">
        <f>'[5]вспомогат'!H17</f>
        <v>5455169.16</v>
      </c>
      <c r="G19" s="39">
        <f>'[5]вспомогат'!I17</f>
        <v>82.2414379970798</v>
      </c>
      <c r="H19" s="35">
        <f>'[5]вспомогат'!J17</f>
        <v>-1177945.8399999999</v>
      </c>
      <c r="I19" s="36">
        <f>'[5]вспомогат'!K17</f>
        <v>100.6237699913364</v>
      </c>
      <c r="J19" s="37">
        <f>'[5]вспомогат'!L17</f>
        <v>156655.1799999997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2001842.77</v>
      </c>
      <c r="F20" s="38">
        <f>'[5]вспомогат'!H18</f>
        <v>264949.80000000005</v>
      </c>
      <c r="G20" s="39">
        <f>'[5]вспомогат'!I18</f>
        <v>33.674651401321576</v>
      </c>
      <c r="H20" s="35">
        <f>'[5]вспомогат'!J18</f>
        <v>-521843.19999999995</v>
      </c>
      <c r="I20" s="36">
        <f>'[5]вспомогат'!K18</f>
        <v>83.40379062921062</v>
      </c>
      <c r="J20" s="37">
        <f>'[5]вспомогат'!L18</f>
        <v>-398339.23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4418233.25</v>
      </c>
      <c r="F21" s="38">
        <f>'[5]вспомогат'!H19</f>
        <v>763255.8999999999</v>
      </c>
      <c r="G21" s="39">
        <f>'[5]вспомогат'!I19</f>
        <v>55.23155464860483</v>
      </c>
      <c r="H21" s="35">
        <f>'[5]вспомогат'!J19</f>
        <v>-618664.1000000001</v>
      </c>
      <c r="I21" s="36">
        <f>'[5]вспомогат'!K19</f>
        <v>93.98802492401902</v>
      </c>
      <c r="J21" s="37">
        <f>'[5]вспомогат'!L19</f>
        <v>-282613.75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10335612.97</v>
      </c>
      <c r="F22" s="38">
        <f>'[5]вспомогат'!H20</f>
        <v>1857560.4400000013</v>
      </c>
      <c r="G22" s="39">
        <f>'[5]вспомогат'!I20</f>
        <v>62.65115689227999</v>
      </c>
      <c r="H22" s="35">
        <f>'[5]вспомогат'!J20</f>
        <v>-1107365.5599999987</v>
      </c>
      <c r="I22" s="36">
        <f>'[5]вспомогат'!K20</f>
        <v>97.48392242607484</v>
      </c>
      <c r="J22" s="37">
        <f>'[5]вспомогат'!L20</f>
        <v>-266764.02999999933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7172518.46</v>
      </c>
      <c r="F23" s="38">
        <f>'[5]вспомогат'!H21</f>
        <v>1276011.9799999995</v>
      </c>
      <c r="G23" s="39">
        <f>'[5]вспомогат'!I21</f>
        <v>60.79368266186164</v>
      </c>
      <c r="H23" s="35">
        <f>'[5]вспомогат'!J21</f>
        <v>-822910.0200000005</v>
      </c>
      <c r="I23" s="36">
        <f>'[5]вспомогат'!K21</f>
        <v>94.21973074966792</v>
      </c>
      <c r="J23" s="37">
        <f>'[5]вспомогат'!L21</f>
        <v>-440025.54000000004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11208614.22</v>
      </c>
      <c r="F24" s="38">
        <f>'[5]вспомогат'!H22</f>
        <v>1470935.58</v>
      </c>
      <c r="G24" s="39">
        <f>'[5]вспомогат'!I22</f>
        <v>52.54598707547877</v>
      </c>
      <c r="H24" s="35">
        <f>'[5]вспомогат'!J22</f>
        <v>-1328394.42</v>
      </c>
      <c r="I24" s="36">
        <f>'[5]вспомогат'!K22</f>
        <v>92.7539855216381</v>
      </c>
      <c r="J24" s="37">
        <f>'[5]вспомогат'!L22</f>
        <v>-875625.7799999993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5841016.76</v>
      </c>
      <c r="F25" s="38">
        <f>'[5]вспомогат'!H23</f>
        <v>845154.0599999996</v>
      </c>
      <c r="G25" s="39">
        <f>'[5]вспомогат'!I23</f>
        <v>49.02553039434863</v>
      </c>
      <c r="H25" s="35">
        <f>'[5]вспомогат'!J23</f>
        <v>-878751.9400000004</v>
      </c>
      <c r="I25" s="36">
        <f>'[5]вспомогат'!K23</f>
        <v>93.42973411551118</v>
      </c>
      <c r="J25" s="37">
        <f>'[5]вспомогат'!L23</f>
        <v>-410758.2400000002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5675873.89</v>
      </c>
      <c r="F26" s="38">
        <f>'[5]вспомогат'!H24</f>
        <v>991956.6399999997</v>
      </c>
      <c r="G26" s="39">
        <f>'[5]вспомогат'!I24</f>
        <v>76.3754448371176</v>
      </c>
      <c r="H26" s="35">
        <f>'[5]вспомогат'!J24</f>
        <v>-306833.36000000034</v>
      </c>
      <c r="I26" s="36">
        <f>'[5]вспомогат'!K24</f>
        <v>106.55448329126251</v>
      </c>
      <c r="J26" s="37">
        <f>'[5]вспомогат'!L24</f>
        <v>349139.88999999966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8014227.87</v>
      </c>
      <c r="F27" s="38">
        <f>'[5]вспомогат'!H25</f>
        <v>1470914.5099999998</v>
      </c>
      <c r="G27" s="39">
        <f>'[5]вспомогат'!I25</f>
        <v>64.23754468175237</v>
      </c>
      <c r="H27" s="35">
        <f>'[5]вспомогат'!J25</f>
        <v>-818890.4900000002</v>
      </c>
      <c r="I27" s="36">
        <f>'[5]вспомогат'!K25</f>
        <v>94.61581063869878</v>
      </c>
      <c r="J27" s="37">
        <f>'[5]вспомогат'!L25</f>
        <v>-456056.1299999999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4874391.43</v>
      </c>
      <c r="F28" s="38">
        <f>'[5]вспомогат'!H26</f>
        <v>719411.6699999999</v>
      </c>
      <c r="G28" s="39">
        <f>'[5]вспомогат'!I26</f>
        <v>44.33314455796985</v>
      </c>
      <c r="H28" s="35">
        <f>'[5]вспомогат'!J26</f>
        <v>-903328.3300000001</v>
      </c>
      <c r="I28" s="36">
        <f>'[5]вспомогат'!K26</f>
        <v>89.05543648549768</v>
      </c>
      <c r="J28" s="37">
        <f>'[5]вспомогат'!L26</f>
        <v>-599043.5700000003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4174521.74</v>
      </c>
      <c r="F29" s="38">
        <f>'[5]вспомогат'!H27</f>
        <v>735071.1700000004</v>
      </c>
      <c r="G29" s="39">
        <f>'[5]вспомогат'!I27</f>
        <v>64.7171667014433</v>
      </c>
      <c r="H29" s="35">
        <f>'[5]вспомогат'!J27</f>
        <v>-400749.8299999996</v>
      </c>
      <c r="I29" s="36">
        <f>'[5]вспомогат'!K27</f>
        <v>102.74815081366168</v>
      </c>
      <c r="J29" s="37">
        <f>'[5]вспомогат'!L27</f>
        <v>111653.74000000022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8019604.92</v>
      </c>
      <c r="F30" s="38">
        <f>'[5]вспомогат'!H28</f>
        <v>1159653.4000000004</v>
      </c>
      <c r="G30" s="39">
        <f>'[5]вспомогат'!I28</f>
        <v>52.36412978445271</v>
      </c>
      <c r="H30" s="35">
        <f>'[5]вспомогат'!J28</f>
        <v>-1054941.5999999996</v>
      </c>
      <c r="I30" s="36">
        <f>'[5]вспомогат'!K28</f>
        <v>96.51899399627095</v>
      </c>
      <c r="J30" s="37">
        <f>'[5]вспомогат'!L28</f>
        <v>-289231.0800000001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15910348.36</v>
      </c>
      <c r="F31" s="38">
        <f>'[5]вспомогат'!H29</f>
        <v>2749979.5199999996</v>
      </c>
      <c r="G31" s="39">
        <f>'[5]вспомогат'!I29</f>
        <v>61.8466587262462</v>
      </c>
      <c r="H31" s="35">
        <f>'[5]вспомогат'!J29</f>
        <v>-1696468.4800000004</v>
      </c>
      <c r="I31" s="36">
        <f>'[5]вспомогат'!K29</f>
        <v>95.74780352066172</v>
      </c>
      <c r="J31" s="37">
        <f>'[5]вспомогат'!L29</f>
        <v>-706584.6400000006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6465567.12</v>
      </c>
      <c r="F32" s="38">
        <f>'[5]вспомогат'!H30</f>
        <v>1194216.67</v>
      </c>
      <c r="G32" s="39">
        <f>'[5]вспомогат'!I30</f>
        <v>60.30955662337859</v>
      </c>
      <c r="H32" s="35">
        <f>'[5]вспомогат'!J30</f>
        <v>-785928.3300000001</v>
      </c>
      <c r="I32" s="36">
        <f>'[5]вспомогат'!K30</f>
        <v>98.06035164861164</v>
      </c>
      <c r="J32" s="37">
        <f>'[5]вспомогат'!L30</f>
        <v>-127889.87999999989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6381728.53</v>
      </c>
      <c r="F33" s="38">
        <f>'[5]вспомогат'!H31</f>
        <v>1040729.71</v>
      </c>
      <c r="G33" s="39">
        <f>'[5]вспомогат'!I31</f>
        <v>54.74533965128524</v>
      </c>
      <c r="H33" s="35">
        <f>'[5]вспомогат'!J31</f>
        <v>-860308.29</v>
      </c>
      <c r="I33" s="36">
        <f>'[5]вспомогат'!K31</f>
        <v>93.89639426627926</v>
      </c>
      <c r="J33" s="37">
        <f>'[5]вспомогат'!L31</f>
        <v>-414835.46999999974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2431209.89</v>
      </c>
      <c r="F34" s="38">
        <f>'[5]вспомогат'!H32</f>
        <v>446183.25000000023</v>
      </c>
      <c r="G34" s="39">
        <f>'[5]вспомогат'!I32</f>
        <v>63.33754700455534</v>
      </c>
      <c r="H34" s="35">
        <f>'[5]вспомогат'!J32</f>
        <v>-258269.74999999977</v>
      </c>
      <c r="I34" s="36">
        <f>'[5]вспомогат'!K32</f>
        <v>102.03048269975119</v>
      </c>
      <c r="J34" s="37">
        <f>'[5]вспомогат'!L32</f>
        <v>48382.89000000013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6109438.75</v>
      </c>
      <c r="F35" s="38">
        <f>'[5]вспомогат'!H33</f>
        <v>951952.6500000004</v>
      </c>
      <c r="G35" s="39">
        <f>'[5]вспомогат'!I33</f>
        <v>46.9269987607107</v>
      </c>
      <c r="H35" s="35">
        <f>'[5]вспомогат'!J33</f>
        <v>-1076629.3499999996</v>
      </c>
      <c r="I35" s="36">
        <f>'[5]вспомогат'!K33</f>
        <v>86.05446903177152</v>
      </c>
      <c r="J35" s="37">
        <f>'[5]вспомогат'!L33</f>
        <v>-990063.25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4474955.87</v>
      </c>
      <c r="F36" s="38">
        <f>'[5]вспомогат'!H34</f>
        <v>750148.6200000001</v>
      </c>
      <c r="G36" s="39">
        <f>'[5]вспомогат'!I34</f>
        <v>54.46753071360112</v>
      </c>
      <c r="H36" s="35">
        <f>'[5]вспомогат'!J34</f>
        <v>-627091.3799999999</v>
      </c>
      <c r="I36" s="36">
        <f>'[5]вспомогат'!K34</f>
        <v>95.98398756807424</v>
      </c>
      <c r="J36" s="37">
        <f>'[5]вспомогат'!L34</f>
        <v>-187234.1299999999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9248048.57</v>
      </c>
      <c r="F37" s="38">
        <f>'[5]вспомогат'!H35</f>
        <v>1294217.1400000006</v>
      </c>
      <c r="G37" s="39">
        <f>'[5]вспомогат'!I35</f>
        <v>42.78474487181608</v>
      </c>
      <c r="H37" s="35">
        <f>'[5]вспомогат'!J35</f>
        <v>-1730732.8599999994</v>
      </c>
      <c r="I37" s="36">
        <f>'[5]вспомогат'!K35</f>
        <v>87.78754775107767</v>
      </c>
      <c r="J37" s="37">
        <f>'[5]вспомогат'!L35</f>
        <v>-1286530.4299999997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154222332.48</v>
      </c>
      <c r="F38" s="42">
        <f>SUM(F18:F37)</f>
        <v>26434983.77</v>
      </c>
      <c r="G38" s="43">
        <f>F38/D38*100</f>
        <v>59.94339075128355</v>
      </c>
      <c r="H38" s="42">
        <f>SUM(H18:H37)</f>
        <v>-17664930.23</v>
      </c>
      <c r="I38" s="44">
        <f>E38/C38*100</f>
        <v>95.71294742186006</v>
      </c>
      <c r="J38" s="42">
        <f>SUM(J18:J37)</f>
        <v>-6907730.519999999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1066424871.7599999</v>
      </c>
      <c r="F39" s="53">
        <f>'[5]вспомогат'!H36</f>
        <v>201643396.12000006</v>
      </c>
      <c r="G39" s="54">
        <f>'[5]вспомогат'!I36</f>
        <v>65.65917162457679</v>
      </c>
      <c r="H39" s="53">
        <f>'[5]вспомогат'!J36</f>
        <v>-105462817.87999992</v>
      </c>
      <c r="I39" s="54">
        <f>'[5]вспомогат'!K36</f>
        <v>92.68309107273629</v>
      </c>
      <c r="J39" s="53">
        <f>'[5]вспомогат'!L36</f>
        <v>-84189398.23999998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2013-04-23T05:08:47Z</dcterms:created>
  <dcterms:modified xsi:type="dcterms:W3CDTF">2013-04-23T05:09:03Z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