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720" windowHeight="1048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<sst xmlns="http://schemas.openxmlformats.org/spreadsheetml/2006/main" count="47" uniqueCount="42">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</sst>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2404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24.04.2013</v>
          </cell>
        </row>
        <row r="6">
          <cell r="G6" t="str">
            <v>Фактично надійшло на 24.04.2013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931893880</v>
          </cell>
          <cell r="C10">
            <v>273947792</v>
          </cell>
          <cell r="D10">
            <v>73699248</v>
          </cell>
          <cell r="G10">
            <v>253626667.44</v>
          </cell>
          <cell r="H10">
            <v>51510974.870000005</v>
          </cell>
          <cell r="I10">
            <v>69.89348774630646</v>
          </cell>
          <cell r="J10">
            <v>-22188273.129999995</v>
          </cell>
          <cell r="K10">
            <v>92.58211777812029</v>
          </cell>
          <cell r="L10">
            <v>-20321124.560000002</v>
          </cell>
        </row>
        <row r="11">
          <cell r="B11">
            <v>1874282300</v>
          </cell>
          <cell r="C11">
            <v>524310600</v>
          </cell>
          <cell r="D11">
            <v>137220200</v>
          </cell>
          <cell r="G11">
            <v>506189664.71</v>
          </cell>
          <cell r="H11">
            <v>106320462.56</v>
          </cell>
          <cell r="I11">
            <v>77.48164086628645</v>
          </cell>
          <cell r="J11">
            <v>-30899737.439999998</v>
          </cell>
          <cell r="K11">
            <v>96.543854865799</v>
          </cell>
          <cell r="L11">
            <v>-18120935.29000002</v>
          </cell>
        </row>
        <row r="12">
          <cell r="B12">
            <v>145415530</v>
          </cell>
          <cell r="C12">
            <v>39385440</v>
          </cell>
          <cell r="D12">
            <v>11019543</v>
          </cell>
          <cell r="G12">
            <v>36601283.47</v>
          </cell>
          <cell r="H12">
            <v>6783866.93</v>
          </cell>
          <cell r="I12">
            <v>61.562144001797535</v>
          </cell>
          <cell r="J12">
            <v>-4235676.07</v>
          </cell>
          <cell r="K12">
            <v>92.93100056772249</v>
          </cell>
          <cell r="L12">
            <v>-2784156.530000001</v>
          </cell>
        </row>
        <row r="13">
          <cell r="B13">
            <v>267787710</v>
          </cell>
          <cell r="C13">
            <v>92254690</v>
          </cell>
          <cell r="D13">
            <v>26098004</v>
          </cell>
          <cell r="G13">
            <v>80786578.75</v>
          </cell>
          <cell r="H13">
            <v>14629892.479999997</v>
          </cell>
          <cell r="I13">
            <v>56.057514896541505</v>
          </cell>
          <cell r="J13">
            <v>-11468111.520000003</v>
          </cell>
          <cell r="K13">
            <v>87.56907507900141</v>
          </cell>
          <cell r="L13">
            <v>-11468111.25</v>
          </cell>
        </row>
        <row r="14">
          <cell r="B14">
            <v>162592400</v>
          </cell>
          <cell r="C14">
            <v>52015850</v>
          </cell>
          <cell r="D14">
            <v>12938850</v>
          </cell>
          <cell r="G14">
            <v>41417955.89</v>
          </cell>
          <cell r="H14">
            <v>8118950.73</v>
          </cell>
          <cell r="I14">
            <v>62.74862704181593</v>
          </cell>
          <cell r="J14">
            <v>-4819899.27</v>
          </cell>
          <cell r="K14">
            <v>79.62564466407835</v>
          </cell>
          <cell r="L14">
            <v>-10597894.11</v>
          </cell>
        </row>
        <row r="15">
          <cell r="B15">
            <v>26918300</v>
          </cell>
          <cell r="C15">
            <v>7569835</v>
          </cell>
          <cell r="D15">
            <v>2030455</v>
          </cell>
          <cell r="G15">
            <v>7031611</v>
          </cell>
          <cell r="H15">
            <v>1295486.7599999998</v>
          </cell>
          <cell r="I15">
            <v>63.80278115003779</v>
          </cell>
          <cell r="J15">
            <v>-734968.2400000002</v>
          </cell>
          <cell r="K15">
            <v>92.88988465402483</v>
          </cell>
          <cell r="L15">
            <v>-538224</v>
          </cell>
        </row>
        <row r="16">
          <cell r="B16">
            <v>26323404</v>
          </cell>
          <cell r="C16">
            <v>6035635</v>
          </cell>
          <cell r="D16">
            <v>1686395</v>
          </cell>
          <cell r="G16">
            <v>6330819.33</v>
          </cell>
          <cell r="H16">
            <v>1134663.2999999998</v>
          </cell>
          <cell r="I16">
            <v>67.2833648107353</v>
          </cell>
          <cell r="J16">
            <v>-551731.7000000002</v>
          </cell>
          <cell r="K16">
            <v>104.89069219725845</v>
          </cell>
          <cell r="L16">
            <v>295184.3300000001</v>
          </cell>
        </row>
        <row r="17">
          <cell r="B17">
            <v>94207870</v>
          </cell>
          <cell r="C17">
            <v>25114254</v>
          </cell>
          <cell r="D17">
            <v>6633115</v>
          </cell>
          <cell r="G17">
            <v>25593542.95</v>
          </cell>
          <cell r="H17">
            <v>5777802.93</v>
          </cell>
          <cell r="I17">
            <v>87.10542377148595</v>
          </cell>
          <cell r="J17">
            <v>-855312.0700000003</v>
          </cell>
          <cell r="K17">
            <v>101.90843395149226</v>
          </cell>
          <cell r="L17">
            <v>479288.94999999925</v>
          </cell>
        </row>
        <row r="18">
          <cell r="B18">
            <v>9123975</v>
          </cell>
          <cell r="C18">
            <v>2400182</v>
          </cell>
          <cell r="D18">
            <v>786793</v>
          </cell>
          <cell r="G18">
            <v>2134873.8</v>
          </cell>
          <cell r="H18">
            <v>397980.82999999984</v>
          </cell>
          <cell r="I18">
            <v>50.582660242274635</v>
          </cell>
          <cell r="J18">
            <v>-388812.17000000016</v>
          </cell>
          <cell r="K18">
            <v>88.94632990331566</v>
          </cell>
          <cell r="L18">
            <v>-265308.2000000002</v>
          </cell>
        </row>
        <row r="19">
          <cell r="B19">
            <v>20633455</v>
          </cell>
          <cell r="C19">
            <v>4700847</v>
          </cell>
          <cell r="D19">
            <v>1381920</v>
          </cell>
          <cell r="G19">
            <v>4483240.76</v>
          </cell>
          <cell r="H19">
            <v>828263.4099999997</v>
          </cell>
          <cell r="I19">
            <v>59.935698882713886</v>
          </cell>
          <cell r="J19">
            <v>-553656.5900000003</v>
          </cell>
          <cell r="K19">
            <v>95.3709142203522</v>
          </cell>
          <cell r="L19">
            <v>-217606.24000000022</v>
          </cell>
        </row>
        <row r="20">
          <cell r="B20">
            <v>44694335</v>
          </cell>
          <cell r="C20">
            <v>10602377</v>
          </cell>
          <cell r="D20">
            <v>2964926</v>
          </cell>
          <cell r="G20">
            <v>10566494.03</v>
          </cell>
          <cell r="H20">
            <v>2088441.5</v>
          </cell>
          <cell r="I20">
            <v>70.43823353432767</v>
          </cell>
          <cell r="J20">
            <v>-876484.5</v>
          </cell>
          <cell r="K20">
            <v>99.6615573092713</v>
          </cell>
          <cell r="L20">
            <v>-35882.97000000067</v>
          </cell>
        </row>
        <row r="21">
          <cell r="B21">
            <v>29964900</v>
          </cell>
          <cell r="C21">
            <v>7612544</v>
          </cell>
          <cell r="D21">
            <v>2098922</v>
          </cell>
          <cell r="G21">
            <v>7273046.24</v>
          </cell>
          <cell r="H21">
            <v>1376539.7599999998</v>
          </cell>
          <cell r="I21">
            <v>65.58317841253746</v>
          </cell>
          <cell r="J21">
            <v>-722382.2400000002</v>
          </cell>
          <cell r="K21">
            <v>95.54028508735057</v>
          </cell>
          <cell r="L21">
            <v>-339497.7599999998</v>
          </cell>
        </row>
        <row r="22">
          <cell r="B22">
            <v>43454544</v>
          </cell>
          <cell r="C22">
            <v>12084240</v>
          </cell>
          <cell r="D22">
            <v>2799330</v>
          </cell>
          <cell r="G22">
            <v>11401026.25</v>
          </cell>
          <cell r="H22">
            <v>1663347.6099999994</v>
          </cell>
          <cell r="I22">
            <v>59.419490020826395</v>
          </cell>
          <cell r="J22">
            <v>-1135982.3900000006</v>
          </cell>
          <cell r="K22">
            <v>94.3462414682264</v>
          </cell>
          <cell r="L22">
            <v>-683213.75</v>
          </cell>
        </row>
        <row r="23">
          <cell r="B23">
            <v>22406900</v>
          </cell>
          <cell r="C23">
            <v>6251775</v>
          </cell>
          <cell r="D23">
            <v>1723906</v>
          </cell>
          <cell r="G23">
            <v>5976523.74</v>
          </cell>
          <cell r="H23">
            <v>980661.04</v>
          </cell>
          <cell r="I23">
            <v>56.885992623727745</v>
          </cell>
          <cell r="J23">
            <v>-743244.96</v>
          </cell>
          <cell r="K23">
            <v>95.59723022661565</v>
          </cell>
          <cell r="L23">
            <v>-275251.2599999998</v>
          </cell>
        </row>
        <row r="24">
          <cell r="B24">
            <v>23255939</v>
          </cell>
          <cell r="C24">
            <v>5326734</v>
          </cell>
          <cell r="D24">
            <v>1298790</v>
          </cell>
          <cell r="G24">
            <v>5802277.21</v>
          </cell>
          <cell r="H24">
            <v>1118359.96</v>
          </cell>
          <cell r="I24">
            <v>86.10783575481794</v>
          </cell>
          <cell r="J24">
            <v>-180430.04000000004</v>
          </cell>
          <cell r="K24">
            <v>108.92748183032981</v>
          </cell>
          <cell r="L24">
            <v>475543.20999999996</v>
          </cell>
        </row>
        <row r="25">
          <cell r="B25">
            <v>32786400</v>
          </cell>
          <cell r="C25">
            <v>8470284</v>
          </cell>
          <cell r="D25">
            <v>2289805</v>
          </cell>
          <cell r="G25">
            <v>8344852.19</v>
          </cell>
          <cell r="H25">
            <v>1801538.83</v>
          </cell>
          <cell r="I25">
            <v>78.67651743270716</v>
          </cell>
          <cell r="J25">
            <v>-488266.1699999999</v>
          </cell>
          <cell r="K25">
            <v>98.51915461158092</v>
          </cell>
          <cell r="L25">
            <v>-125431.80999999959</v>
          </cell>
        </row>
        <row r="26">
          <cell r="B26">
            <v>21371079</v>
          </cell>
          <cell r="C26">
            <v>5473435</v>
          </cell>
          <cell r="D26">
            <v>1622740</v>
          </cell>
          <cell r="G26">
            <v>5216158.18</v>
          </cell>
          <cell r="H26">
            <v>1061178.42</v>
          </cell>
          <cell r="I26">
            <v>65.39423567546248</v>
          </cell>
          <cell r="J26">
            <v>-561561.5800000001</v>
          </cell>
          <cell r="K26">
            <v>95.29953639716192</v>
          </cell>
          <cell r="L26">
            <v>-257276.8200000003</v>
          </cell>
        </row>
        <row r="27">
          <cell r="B27">
            <v>17382250</v>
          </cell>
          <cell r="C27">
            <v>4062868</v>
          </cell>
          <cell r="D27">
            <v>1135821</v>
          </cell>
          <cell r="G27">
            <v>4271905.53</v>
          </cell>
          <cell r="H27">
            <v>832454.9600000004</v>
          </cell>
          <cell r="I27">
            <v>73.29103441475378</v>
          </cell>
          <cell r="J27">
            <v>-303366.0399999996</v>
          </cell>
          <cell r="K27">
            <v>105.1450731355289</v>
          </cell>
          <cell r="L27">
            <v>209037.53000000026</v>
          </cell>
        </row>
        <row r="28">
          <cell r="B28">
            <v>30804620</v>
          </cell>
          <cell r="C28">
            <v>8308836</v>
          </cell>
          <cell r="D28">
            <v>2214595</v>
          </cell>
          <cell r="G28">
            <v>8173394</v>
          </cell>
          <cell r="H28">
            <v>1313442.4800000004</v>
          </cell>
          <cell r="I28">
            <v>59.308473106820905</v>
          </cell>
          <cell r="J28">
            <v>-901152.5199999996</v>
          </cell>
          <cell r="K28">
            <v>98.36990403950686</v>
          </cell>
          <cell r="L28">
            <v>-135442</v>
          </cell>
        </row>
        <row r="29">
          <cell r="B29">
            <v>63497860</v>
          </cell>
          <cell r="C29">
            <v>16616933</v>
          </cell>
          <cell r="D29">
            <v>4446448</v>
          </cell>
          <cell r="G29">
            <v>16401923.13</v>
          </cell>
          <cell r="H29">
            <v>3241554.290000001</v>
          </cell>
          <cell r="I29">
            <v>72.90210725504944</v>
          </cell>
          <cell r="J29">
            <v>-1204893.709999999</v>
          </cell>
          <cell r="K29">
            <v>98.70607969593426</v>
          </cell>
          <cell r="L29">
            <v>-215009.86999999918</v>
          </cell>
        </row>
        <row r="30">
          <cell r="B30">
            <v>26496514</v>
          </cell>
          <cell r="C30">
            <v>6593457</v>
          </cell>
          <cell r="D30">
            <v>1980145</v>
          </cell>
          <cell r="G30">
            <v>6662085.68</v>
          </cell>
          <cell r="H30">
            <v>1390735.2299999995</v>
          </cell>
          <cell r="I30">
            <v>70.23400963060783</v>
          </cell>
          <cell r="J30">
            <v>-589409.7700000005</v>
          </cell>
          <cell r="K30">
            <v>101.0408603559559</v>
          </cell>
          <cell r="L30">
            <v>68628.6799999997</v>
          </cell>
        </row>
        <row r="31">
          <cell r="B31">
            <v>28476622</v>
          </cell>
          <cell r="C31">
            <v>6796564</v>
          </cell>
          <cell r="D31">
            <v>1901038</v>
          </cell>
          <cell r="G31">
            <v>6540490.35</v>
          </cell>
          <cell r="H31">
            <v>1199491.5299999993</v>
          </cell>
          <cell r="I31">
            <v>63.096662454932485</v>
          </cell>
          <cell r="J31">
            <v>-701546.4700000007</v>
          </cell>
          <cell r="K31">
            <v>96.23230723642122</v>
          </cell>
          <cell r="L31">
            <v>-256073.65000000037</v>
          </cell>
        </row>
        <row r="32">
          <cell r="B32">
            <v>9884788</v>
          </cell>
          <cell r="C32">
            <v>2382827</v>
          </cell>
          <cell r="D32">
            <v>704453</v>
          </cell>
          <cell r="G32">
            <v>2540067.22</v>
          </cell>
          <cell r="H32">
            <v>555040.5800000003</v>
          </cell>
          <cell r="I32">
            <v>78.79029261001094</v>
          </cell>
          <cell r="J32">
            <v>-149412.4199999997</v>
          </cell>
          <cell r="K32">
            <v>106.5988936670602</v>
          </cell>
          <cell r="L32">
            <v>157240.2200000002</v>
          </cell>
        </row>
        <row r="33">
          <cell r="B33">
            <v>25060542</v>
          </cell>
          <cell r="C33">
            <v>7099502</v>
          </cell>
          <cell r="D33">
            <v>2028582</v>
          </cell>
          <cell r="G33">
            <v>6192599.81</v>
          </cell>
          <cell r="H33">
            <v>1035113.71</v>
          </cell>
          <cell r="I33">
            <v>51.026466270527884</v>
          </cell>
          <cell r="J33">
            <v>-993468.29</v>
          </cell>
          <cell r="K33">
            <v>87.22583372749243</v>
          </cell>
          <cell r="L33">
            <v>-906902.1900000004</v>
          </cell>
        </row>
        <row r="34">
          <cell r="B34">
            <v>19108400</v>
          </cell>
          <cell r="C34">
            <v>4662190</v>
          </cell>
          <cell r="D34">
            <v>1377240</v>
          </cell>
          <cell r="G34">
            <v>4593417.46</v>
          </cell>
          <cell r="H34">
            <v>868610.21</v>
          </cell>
          <cell r="I34">
            <v>63.06890665388748</v>
          </cell>
          <cell r="J34">
            <v>-508629.79000000004</v>
          </cell>
          <cell r="K34">
            <v>98.52488766009108</v>
          </cell>
          <cell r="L34">
            <v>-68772.54000000004</v>
          </cell>
        </row>
        <row r="35">
          <cell r="B35">
            <v>38718863</v>
          </cell>
          <cell r="C35">
            <v>10534579</v>
          </cell>
          <cell r="D35">
            <v>3024950</v>
          </cell>
          <cell r="G35">
            <v>9455100.47</v>
          </cell>
          <cell r="H35">
            <v>1501269.040000001</v>
          </cell>
          <cell r="I35">
            <v>49.62954891816397</v>
          </cell>
          <cell r="J35">
            <v>-1523680.959999999</v>
          </cell>
          <cell r="K35">
            <v>89.75299791287341</v>
          </cell>
          <cell r="L35">
            <v>-1079478.5299999993</v>
          </cell>
        </row>
        <row r="36">
          <cell r="B36">
            <v>4036543380</v>
          </cell>
          <cell r="C36">
            <v>1150614270</v>
          </cell>
          <cell r="D36">
            <v>307106214</v>
          </cell>
          <cell r="G36">
            <v>1083607599.59</v>
          </cell>
          <cell r="H36">
            <v>218826123.95000002</v>
          </cell>
          <cell r="I36">
            <v>71.25421563433426</v>
          </cell>
          <cell r="J36">
            <v>-88280090.05</v>
          </cell>
          <cell r="K36">
            <v>94.17644364779171</v>
          </cell>
          <cell r="L36">
            <v>-67006670.41000002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30" sqref="B30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24.04.2013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24.04.2013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квітень</v>
      </c>
      <c r="E8" s="20" t="s">
        <v>10</v>
      </c>
      <c r="F8" s="21" t="str">
        <f>'[5]вспомогат'!H8</f>
        <v>за квітень</v>
      </c>
      <c r="G8" s="22" t="str">
        <f>'[5]вспомогат'!I8</f>
        <v>за квітень</v>
      </c>
      <c r="H8" s="23"/>
      <c r="I8" s="22" t="str">
        <f>'[5]вспомогат'!K8</f>
        <v>за 4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273947792</v>
      </c>
      <c r="D10" s="33">
        <f>'[5]вспомогат'!D10</f>
        <v>73699248</v>
      </c>
      <c r="E10" s="33">
        <f>'[5]вспомогат'!G10</f>
        <v>253626667.44</v>
      </c>
      <c r="F10" s="33">
        <f>'[5]вспомогат'!H10</f>
        <v>51510974.870000005</v>
      </c>
      <c r="G10" s="34">
        <f>'[5]вспомогат'!I10</f>
        <v>69.89348774630646</v>
      </c>
      <c r="H10" s="35">
        <f>'[5]вспомогат'!J10</f>
        <v>-22188273.129999995</v>
      </c>
      <c r="I10" s="36">
        <f>'[5]вспомогат'!K10</f>
        <v>92.58211777812029</v>
      </c>
      <c r="J10" s="37">
        <f>'[5]вспомогат'!L10</f>
        <v>-20321124.560000002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524310600</v>
      </c>
      <c r="D12" s="38">
        <f>'[5]вспомогат'!D11</f>
        <v>137220200</v>
      </c>
      <c r="E12" s="33">
        <f>'[5]вспомогат'!G11</f>
        <v>506189664.71</v>
      </c>
      <c r="F12" s="38">
        <f>'[5]вспомогат'!H11</f>
        <v>106320462.56</v>
      </c>
      <c r="G12" s="39">
        <f>'[5]вспомогат'!I11</f>
        <v>77.48164086628645</v>
      </c>
      <c r="H12" s="35">
        <f>'[5]вспомогат'!J11</f>
        <v>-30899737.439999998</v>
      </c>
      <c r="I12" s="36">
        <f>'[5]вспомогат'!K11</f>
        <v>96.543854865799</v>
      </c>
      <c r="J12" s="37">
        <f>'[5]вспомогат'!L11</f>
        <v>-18120935.29000002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39385440</v>
      </c>
      <c r="D13" s="38">
        <f>'[5]вспомогат'!D12</f>
        <v>11019543</v>
      </c>
      <c r="E13" s="33">
        <f>'[5]вспомогат'!G12</f>
        <v>36601283.47</v>
      </c>
      <c r="F13" s="38">
        <f>'[5]вспомогат'!H12</f>
        <v>6783866.93</v>
      </c>
      <c r="G13" s="39">
        <f>'[5]вспомогат'!I12</f>
        <v>61.562144001797535</v>
      </c>
      <c r="H13" s="35">
        <f>'[5]вспомогат'!J12</f>
        <v>-4235676.07</v>
      </c>
      <c r="I13" s="36">
        <f>'[5]вспомогат'!K12</f>
        <v>92.93100056772249</v>
      </c>
      <c r="J13" s="37">
        <f>'[5]вспомогат'!L12</f>
        <v>-2784156.530000001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92254690</v>
      </c>
      <c r="D14" s="38">
        <f>'[5]вспомогат'!D13</f>
        <v>26098004</v>
      </c>
      <c r="E14" s="33">
        <f>'[5]вспомогат'!G13</f>
        <v>80786578.75</v>
      </c>
      <c r="F14" s="38">
        <f>'[5]вспомогат'!H13</f>
        <v>14629892.479999997</v>
      </c>
      <c r="G14" s="39">
        <f>'[5]вспомогат'!I13</f>
        <v>56.057514896541505</v>
      </c>
      <c r="H14" s="35">
        <f>'[5]вспомогат'!J13</f>
        <v>-11468111.520000003</v>
      </c>
      <c r="I14" s="36">
        <f>'[5]вспомогат'!K13</f>
        <v>87.56907507900141</v>
      </c>
      <c r="J14" s="37">
        <f>'[5]вспомогат'!L13</f>
        <v>-11468111.25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52015850</v>
      </c>
      <c r="D15" s="38">
        <f>'[5]вспомогат'!D14</f>
        <v>12938850</v>
      </c>
      <c r="E15" s="33">
        <f>'[5]вспомогат'!G14</f>
        <v>41417955.89</v>
      </c>
      <c r="F15" s="38">
        <f>'[5]вспомогат'!H14</f>
        <v>8118950.73</v>
      </c>
      <c r="G15" s="39">
        <f>'[5]вспомогат'!I14</f>
        <v>62.74862704181593</v>
      </c>
      <c r="H15" s="35">
        <f>'[5]вспомогат'!J14</f>
        <v>-4819899.27</v>
      </c>
      <c r="I15" s="36">
        <f>'[5]вспомогат'!K14</f>
        <v>79.62564466407835</v>
      </c>
      <c r="J15" s="37">
        <f>'[5]вспомогат'!L14</f>
        <v>-10597894.11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7569835</v>
      </c>
      <c r="D16" s="38">
        <f>'[5]вспомогат'!D15</f>
        <v>2030455</v>
      </c>
      <c r="E16" s="33">
        <f>'[5]вспомогат'!G15</f>
        <v>7031611</v>
      </c>
      <c r="F16" s="38">
        <f>'[5]вспомогат'!H15</f>
        <v>1295486.7599999998</v>
      </c>
      <c r="G16" s="39">
        <f>'[5]вспомогат'!I15</f>
        <v>63.80278115003779</v>
      </c>
      <c r="H16" s="35">
        <f>'[5]вспомогат'!J15</f>
        <v>-734968.2400000002</v>
      </c>
      <c r="I16" s="36">
        <f>'[5]вспомогат'!K15</f>
        <v>92.88988465402483</v>
      </c>
      <c r="J16" s="37">
        <f>'[5]вспомогат'!L15</f>
        <v>-538224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715536415</v>
      </c>
      <c r="D17" s="42">
        <f>SUM(D12:D16)</f>
        <v>189307052</v>
      </c>
      <c r="E17" s="42">
        <f>SUM(E12:E16)</f>
        <v>672027093.8199999</v>
      </c>
      <c r="F17" s="42">
        <f>SUM(F12:F16)</f>
        <v>137148659.45999998</v>
      </c>
      <c r="G17" s="43">
        <f>F17/D17*100</f>
        <v>72.44772870901818</v>
      </c>
      <c r="H17" s="42">
        <f>SUM(H12:H16)</f>
        <v>-52158392.54</v>
      </c>
      <c r="I17" s="44">
        <f>E17/C17*100</f>
        <v>93.9193421511608</v>
      </c>
      <c r="J17" s="42">
        <f>SUM(J12:J16)</f>
        <v>-43509321.18000002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6035635</v>
      </c>
      <c r="D18" s="46">
        <f>'[5]вспомогат'!D16</f>
        <v>1686395</v>
      </c>
      <c r="E18" s="45">
        <f>'[5]вспомогат'!G16</f>
        <v>6330819.33</v>
      </c>
      <c r="F18" s="46">
        <f>'[5]вспомогат'!H16</f>
        <v>1134663.2999999998</v>
      </c>
      <c r="G18" s="47">
        <f>'[5]вспомогат'!I16</f>
        <v>67.2833648107353</v>
      </c>
      <c r="H18" s="48">
        <f>'[5]вспомогат'!J16</f>
        <v>-551731.7000000002</v>
      </c>
      <c r="I18" s="49">
        <f>'[5]вспомогат'!K16</f>
        <v>104.89069219725845</v>
      </c>
      <c r="J18" s="50">
        <f>'[5]вспомогат'!L16</f>
        <v>295184.3300000001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25114254</v>
      </c>
      <c r="D19" s="38">
        <f>'[5]вспомогат'!D17</f>
        <v>6633115</v>
      </c>
      <c r="E19" s="33">
        <f>'[5]вспомогат'!G17</f>
        <v>25593542.95</v>
      </c>
      <c r="F19" s="38">
        <f>'[5]вспомогат'!H17</f>
        <v>5777802.93</v>
      </c>
      <c r="G19" s="39">
        <f>'[5]вспомогат'!I17</f>
        <v>87.10542377148595</v>
      </c>
      <c r="H19" s="35">
        <f>'[5]вспомогат'!J17</f>
        <v>-855312.0700000003</v>
      </c>
      <c r="I19" s="36">
        <f>'[5]вспомогат'!K17</f>
        <v>101.90843395149226</v>
      </c>
      <c r="J19" s="37">
        <f>'[5]вспомогат'!L17</f>
        <v>479288.94999999925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2400182</v>
      </c>
      <c r="D20" s="38">
        <f>'[5]вспомогат'!D18</f>
        <v>786793</v>
      </c>
      <c r="E20" s="33">
        <f>'[5]вспомогат'!G18</f>
        <v>2134873.8</v>
      </c>
      <c r="F20" s="38">
        <f>'[5]вспомогат'!H18</f>
        <v>397980.82999999984</v>
      </c>
      <c r="G20" s="39">
        <f>'[5]вспомогат'!I18</f>
        <v>50.582660242274635</v>
      </c>
      <c r="H20" s="35">
        <f>'[5]вспомогат'!J18</f>
        <v>-388812.17000000016</v>
      </c>
      <c r="I20" s="36">
        <f>'[5]вспомогат'!K18</f>
        <v>88.94632990331566</v>
      </c>
      <c r="J20" s="37">
        <f>'[5]вспомогат'!L18</f>
        <v>-265308.2000000002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4700847</v>
      </c>
      <c r="D21" s="38">
        <f>'[5]вспомогат'!D19</f>
        <v>1381920</v>
      </c>
      <c r="E21" s="33">
        <f>'[5]вспомогат'!G19</f>
        <v>4483240.76</v>
      </c>
      <c r="F21" s="38">
        <f>'[5]вспомогат'!H19</f>
        <v>828263.4099999997</v>
      </c>
      <c r="G21" s="39">
        <f>'[5]вспомогат'!I19</f>
        <v>59.935698882713886</v>
      </c>
      <c r="H21" s="35">
        <f>'[5]вспомогат'!J19</f>
        <v>-553656.5900000003</v>
      </c>
      <c r="I21" s="36">
        <f>'[5]вспомогат'!K19</f>
        <v>95.3709142203522</v>
      </c>
      <c r="J21" s="37">
        <f>'[5]вспомогат'!L19</f>
        <v>-217606.24000000022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10602377</v>
      </c>
      <c r="D22" s="38">
        <f>'[5]вспомогат'!D20</f>
        <v>2964926</v>
      </c>
      <c r="E22" s="33">
        <f>'[5]вспомогат'!G20</f>
        <v>10566494.03</v>
      </c>
      <c r="F22" s="38">
        <f>'[5]вспомогат'!H20</f>
        <v>2088441.5</v>
      </c>
      <c r="G22" s="39">
        <f>'[5]вспомогат'!I20</f>
        <v>70.43823353432767</v>
      </c>
      <c r="H22" s="35">
        <f>'[5]вспомогат'!J20</f>
        <v>-876484.5</v>
      </c>
      <c r="I22" s="36">
        <f>'[5]вспомогат'!K20</f>
        <v>99.6615573092713</v>
      </c>
      <c r="J22" s="37">
        <f>'[5]вспомогат'!L20</f>
        <v>-35882.97000000067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7612544</v>
      </c>
      <c r="D23" s="38">
        <f>'[5]вспомогат'!D21</f>
        <v>2098922</v>
      </c>
      <c r="E23" s="33">
        <f>'[5]вспомогат'!G21</f>
        <v>7273046.24</v>
      </c>
      <c r="F23" s="38">
        <f>'[5]вспомогат'!H21</f>
        <v>1376539.7599999998</v>
      </c>
      <c r="G23" s="39">
        <f>'[5]вспомогат'!I21</f>
        <v>65.58317841253746</v>
      </c>
      <c r="H23" s="35">
        <f>'[5]вспомогат'!J21</f>
        <v>-722382.2400000002</v>
      </c>
      <c r="I23" s="36">
        <f>'[5]вспомогат'!K21</f>
        <v>95.54028508735057</v>
      </c>
      <c r="J23" s="37">
        <f>'[5]вспомогат'!L21</f>
        <v>-339497.7599999998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12084240</v>
      </c>
      <c r="D24" s="38">
        <f>'[5]вспомогат'!D22</f>
        <v>2799330</v>
      </c>
      <c r="E24" s="33">
        <f>'[5]вспомогат'!G22</f>
        <v>11401026.25</v>
      </c>
      <c r="F24" s="38">
        <f>'[5]вспомогат'!H22</f>
        <v>1663347.6099999994</v>
      </c>
      <c r="G24" s="39">
        <f>'[5]вспомогат'!I22</f>
        <v>59.419490020826395</v>
      </c>
      <c r="H24" s="35">
        <f>'[5]вспомогат'!J22</f>
        <v>-1135982.3900000006</v>
      </c>
      <c r="I24" s="36">
        <f>'[5]вспомогат'!K22</f>
        <v>94.3462414682264</v>
      </c>
      <c r="J24" s="37">
        <f>'[5]вспомогат'!L22</f>
        <v>-683213.75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6251775</v>
      </c>
      <c r="D25" s="38">
        <f>'[5]вспомогат'!D23</f>
        <v>1723906</v>
      </c>
      <c r="E25" s="33">
        <f>'[5]вспомогат'!G23</f>
        <v>5976523.74</v>
      </c>
      <c r="F25" s="38">
        <f>'[5]вспомогат'!H23</f>
        <v>980661.04</v>
      </c>
      <c r="G25" s="39">
        <f>'[5]вспомогат'!I23</f>
        <v>56.885992623727745</v>
      </c>
      <c r="H25" s="35">
        <f>'[5]вспомогат'!J23</f>
        <v>-743244.96</v>
      </c>
      <c r="I25" s="36">
        <f>'[5]вспомогат'!K23</f>
        <v>95.59723022661565</v>
      </c>
      <c r="J25" s="37">
        <f>'[5]вспомогат'!L23</f>
        <v>-275251.2599999998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5326734</v>
      </c>
      <c r="D26" s="38">
        <f>'[5]вспомогат'!D24</f>
        <v>1298790</v>
      </c>
      <c r="E26" s="33">
        <f>'[5]вспомогат'!G24</f>
        <v>5802277.21</v>
      </c>
      <c r="F26" s="38">
        <f>'[5]вспомогат'!H24</f>
        <v>1118359.96</v>
      </c>
      <c r="G26" s="39">
        <f>'[5]вспомогат'!I24</f>
        <v>86.10783575481794</v>
      </c>
      <c r="H26" s="35">
        <f>'[5]вспомогат'!J24</f>
        <v>-180430.04000000004</v>
      </c>
      <c r="I26" s="36">
        <f>'[5]вспомогат'!K24</f>
        <v>108.92748183032981</v>
      </c>
      <c r="J26" s="37">
        <f>'[5]вспомогат'!L24</f>
        <v>475543.20999999996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8470284</v>
      </c>
      <c r="D27" s="38">
        <f>'[5]вспомогат'!D25</f>
        <v>2289805</v>
      </c>
      <c r="E27" s="33">
        <f>'[5]вспомогат'!G25</f>
        <v>8344852.19</v>
      </c>
      <c r="F27" s="38">
        <f>'[5]вспомогат'!H25</f>
        <v>1801538.83</v>
      </c>
      <c r="G27" s="39">
        <f>'[5]вспомогат'!I25</f>
        <v>78.67651743270716</v>
      </c>
      <c r="H27" s="35">
        <f>'[5]вспомогат'!J25</f>
        <v>-488266.1699999999</v>
      </c>
      <c r="I27" s="36">
        <f>'[5]вспомогат'!K25</f>
        <v>98.51915461158092</v>
      </c>
      <c r="J27" s="37">
        <f>'[5]вспомогат'!L25</f>
        <v>-125431.80999999959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5473435</v>
      </c>
      <c r="D28" s="38">
        <f>'[5]вспомогат'!D26</f>
        <v>1622740</v>
      </c>
      <c r="E28" s="33">
        <f>'[5]вспомогат'!G26</f>
        <v>5216158.18</v>
      </c>
      <c r="F28" s="38">
        <f>'[5]вспомогат'!H26</f>
        <v>1061178.42</v>
      </c>
      <c r="G28" s="39">
        <f>'[5]вспомогат'!I26</f>
        <v>65.39423567546248</v>
      </c>
      <c r="H28" s="35">
        <f>'[5]вспомогат'!J26</f>
        <v>-561561.5800000001</v>
      </c>
      <c r="I28" s="36">
        <f>'[5]вспомогат'!K26</f>
        <v>95.29953639716192</v>
      </c>
      <c r="J28" s="37">
        <f>'[5]вспомогат'!L26</f>
        <v>-257276.8200000003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4062868</v>
      </c>
      <c r="D29" s="38">
        <f>'[5]вспомогат'!D27</f>
        <v>1135821</v>
      </c>
      <c r="E29" s="33">
        <f>'[5]вспомогат'!G27</f>
        <v>4271905.53</v>
      </c>
      <c r="F29" s="38">
        <f>'[5]вспомогат'!H27</f>
        <v>832454.9600000004</v>
      </c>
      <c r="G29" s="39">
        <f>'[5]вспомогат'!I27</f>
        <v>73.29103441475378</v>
      </c>
      <c r="H29" s="35">
        <f>'[5]вспомогат'!J27</f>
        <v>-303366.0399999996</v>
      </c>
      <c r="I29" s="36">
        <f>'[5]вспомогат'!K27</f>
        <v>105.1450731355289</v>
      </c>
      <c r="J29" s="37">
        <f>'[5]вспомогат'!L27</f>
        <v>209037.53000000026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8308836</v>
      </c>
      <c r="D30" s="38">
        <f>'[5]вспомогат'!D28</f>
        <v>2214595</v>
      </c>
      <c r="E30" s="33">
        <f>'[5]вспомогат'!G28</f>
        <v>8173394</v>
      </c>
      <c r="F30" s="38">
        <f>'[5]вспомогат'!H28</f>
        <v>1313442.4800000004</v>
      </c>
      <c r="G30" s="39">
        <f>'[5]вспомогат'!I28</f>
        <v>59.308473106820905</v>
      </c>
      <c r="H30" s="35">
        <f>'[5]вспомогат'!J28</f>
        <v>-901152.5199999996</v>
      </c>
      <c r="I30" s="36">
        <f>'[5]вспомогат'!K28</f>
        <v>98.36990403950686</v>
      </c>
      <c r="J30" s="37">
        <f>'[5]вспомогат'!L28</f>
        <v>-135442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16616933</v>
      </c>
      <c r="D31" s="38">
        <f>'[5]вспомогат'!D29</f>
        <v>4446448</v>
      </c>
      <c r="E31" s="33">
        <f>'[5]вспомогат'!G29</f>
        <v>16401923.13</v>
      </c>
      <c r="F31" s="38">
        <f>'[5]вспомогат'!H29</f>
        <v>3241554.290000001</v>
      </c>
      <c r="G31" s="39">
        <f>'[5]вспомогат'!I29</f>
        <v>72.90210725504944</v>
      </c>
      <c r="H31" s="35">
        <f>'[5]вспомогат'!J29</f>
        <v>-1204893.709999999</v>
      </c>
      <c r="I31" s="36">
        <f>'[5]вспомогат'!K29</f>
        <v>98.70607969593426</v>
      </c>
      <c r="J31" s="37">
        <f>'[5]вспомогат'!L29</f>
        <v>-215009.86999999918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6593457</v>
      </c>
      <c r="D32" s="38">
        <f>'[5]вспомогат'!D30</f>
        <v>1980145</v>
      </c>
      <c r="E32" s="33">
        <f>'[5]вспомогат'!G30</f>
        <v>6662085.68</v>
      </c>
      <c r="F32" s="38">
        <f>'[5]вспомогат'!H30</f>
        <v>1390735.2299999995</v>
      </c>
      <c r="G32" s="39">
        <f>'[5]вспомогат'!I30</f>
        <v>70.23400963060783</v>
      </c>
      <c r="H32" s="35">
        <f>'[5]вспомогат'!J30</f>
        <v>-589409.7700000005</v>
      </c>
      <c r="I32" s="36">
        <f>'[5]вспомогат'!K30</f>
        <v>101.0408603559559</v>
      </c>
      <c r="J32" s="37">
        <f>'[5]вспомогат'!L30</f>
        <v>68628.6799999997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6796564</v>
      </c>
      <c r="D33" s="38">
        <f>'[5]вспомогат'!D31</f>
        <v>1901038</v>
      </c>
      <c r="E33" s="33">
        <f>'[5]вспомогат'!G31</f>
        <v>6540490.35</v>
      </c>
      <c r="F33" s="38">
        <f>'[5]вспомогат'!H31</f>
        <v>1199491.5299999993</v>
      </c>
      <c r="G33" s="39">
        <f>'[5]вспомогат'!I31</f>
        <v>63.096662454932485</v>
      </c>
      <c r="H33" s="35">
        <f>'[5]вспомогат'!J31</f>
        <v>-701546.4700000007</v>
      </c>
      <c r="I33" s="36">
        <f>'[5]вспомогат'!K31</f>
        <v>96.23230723642122</v>
      </c>
      <c r="J33" s="37">
        <f>'[5]вспомогат'!L31</f>
        <v>-256073.65000000037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2382827</v>
      </c>
      <c r="D34" s="38">
        <f>'[5]вспомогат'!D32</f>
        <v>704453</v>
      </c>
      <c r="E34" s="33">
        <f>'[5]вспомогат'!G32</f>
        <v>2540067.22</v>
      </c>
      <c r="F34" s="38">
        <f>'[5]вспомогат'!H32</f>
        <v>555040.5800000003</v>
      </c>
      <c r="G34" s="39">
        <f>'[5]вспомогат'!I32</f>
        <v>78.79029261001094</v>
      </c>
      <c r="H34" s="35">
        <f>'[5]вспомогат'!J32</f>
        <v>-149412.4199999997</v>
      </c>
      <c r="I34" s="36">
        <f>'[5]вспомогат'!K32</f>
        <v>106.5988936670602</v>
      </c>
      <c r="J34" s="37">
        <f>'[5]вспомогат'!L32</f>
        <v>157240.2200000002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7099502</v>
      </c>
      <c r="D35" s="38">
        <f>'[5]вспомогат'!D33</f>
        <v>2028582</v>
      </c>
      <c r="E35" s="33">
        <f>'[5]вспомогат'!G33</f>
        <v>6192599.81</v>
      </c>
      <c r="F35" s="38">
        <f>'[5]вспомогат'!H33</f>
        <v>1035113.71</v>
      </c>
      <c r="G35" s="39">
        <f>'[5]вспомогат'!I33</f>
        <v>51.026466270527884</v>
      </c>
      <c r="H35" s="35">
        <f>'[5]вспомогат'!J33</f>
        <v>-993468.29</v>
      </c>
      <c r="I35" s="36">
        <f>'[5]вспомогат'!K33</f>
        <v>87.22583372749243</v>
      </c>
      <c r="J35" s="37">
        <f>'[5]вспомогат'!L33</f>
        <v>-906902.1900000004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4662190</v>
      </c>
      <c r="D36" s="38">
        <f>'[5]вспомогат'!D34</f>
        <v>1377240</v>
      </c>
      <c r="E36" s="33">
        <f>'[5]вспомогат'!G34</f>
        <v>4593417.46</v>
      </c>
      <c r="F36" s="38">
        <f>'[5]вспомогат'!H34</f>
        <v>868610.21</v>
      </c>
      <c r="G36" s="39">
        <f>'[5]вспомогат'!I34</f>
        <v>63.06890665388748</v>
      </c>
      <c r="H36" s="35">
        <f>'[5]вспомогат'!J34</f>
        <v>-508629.79000000004</v>
      </c>
      <c r="I36" s="36">
        <f>'[5]вспомогат'!K34</f>
        <v>98.52488766009108</v>
      </c>
      <c r="J36" s="37">
        <f>'[5]вспомогат'!L34</f>
        <v>-68772.54000000004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10534579</v>
      </c>
      <c r="D37" s="38">
        <f>'[5]вспомогат'!D35</f>
        <v>3024950</v>
      </c>
      <c r="E37" s="33">
        <f>'[5]вспомогат'!G35</f>
        <v>9455100.47</v>
      </c>
      <c r="F37" s="38">
        <f>'[5]вспомогат'!H35</f>
        <v>1501269.040000001</v>
      </c>
      <c r="G37" s="39">
        <f>'[5]вспомогат'!I35</f>
        <v>49.62954891816397</v>
      </c>
      <c r="H37" s="35">
        <f>'[5]вспомогат'!J35</f>
        <v>-1523680.959999999</v>
      </c>
      <c r="I37" s="36">
        <f>'[5]вспомогат'!K35</f>
        <v>89.75299791287341</v>
      </c>
      <c r="J37" s="37">
        <f>'[5]вспомогат'!L35</f>
        <v>-1079478.5299999993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161130063</v>
      </c>
      <c r="D38" s="42">
        <f>SUM(D18:D37)</f>
        <v>44099914</v>
      </c>
      <c r="E38" s="42">
        <f>SUM(E18:E37)</f>
        <v>157953838.32999998</v>
      </c>
      <c r="F38" s="42">
        <f>SUM(F18:F37)</f>
        <v>30166489.620000012</v>
      </c>
      <c r="G38" s="43">
        <f>F38/D38*100</f>
        <v>68.40487176460256</v>
      </c>
      <c r="H38" s="42">
        <f>SUM(H18:H37)</f>
        <v>-13933424.379999997</v>
      </c>
      <c r="I38" s="44">
        <f>E38/C38*100</f>
        <v>98.02878208394915</v>
      </c>
      <c r="J38" s="42">
        <f>SUM(J18:J37)</f>
        <v>-3176224.6700000004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1150614270</v>
      </c>
      <c r="D39" s="53">
        <f>'[5]вспомогат'!D36</f>
        <v>307106214</v>
      </c>
      <c r="E39" s="53">
        <f>'[5]вспомогат'!G36</f>
        <v>1083607599.59</v>
      </c>
      <c r="F39" s="53">
        <f>'[5]вспомогат'!H36</f>
        <v>218826123.95000002</v>
      </c>
      <c r="G39" s="54">
        <f>'[5]вспомогат'!I36</f>
        <v>71.25421563433426</v>
      </c>
      <c r="H39" s="53">
        <f>'[5]вспомогат'!J36</f>
        <v>-88280090.05</v>
      </c>
      <c r="I39" s="54">
        <f>'[5]вспомогат'!K36</f>
        <v>94.17644364779171</v>
      </c>
      <c r="J39" s="53">
        <f>'[5]вспомогат'!L36</f>
        <v>-67006670.41000002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24.04.2013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2013-04-25T06:58:07Z</dcterms:created>
  <dcterms:modified xsi:type="dcterms:W3CDTF">2013-04-25T06:58:30Z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