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<sst xmlns="http://schemas.openxmlformats.org/spreadsheetml/2006/main" count="47" uniqueCount="42">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</sst>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26.04.2013</v>
          </cell>
        </row>
        <row r="6">
          <cell r="G6" t="str">
            <v>Фактично надійшло на 26.04.2013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260401823.27</v>
          </cell>
          <cell r="H10">
            <v>58286130.70000002</v>
          </cell>
          <cell r="I10">
            <v>79.086465984022</v>
          </cell>
          <cell r="J10">
            <v>-15413117.299999982</v>
          </cell>
          <cell r="K10">
            <v>95.05527362308509</v>
          </cell>
          <cell r="L10">
            <v>-13545968.72999999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526869875.6</v>
          </cell>
          <cell r="H11">
            <v>127000673.45000005</v>
          </cell>
          <cell r="I11">
            <v>92.5524619917476</v>
          </cell>
          <cell r="J11">
            <v>-10219526.549999952</v>
          </cell>
          <cell r="K11">
            <v>100.48812204063775</v>
          </cell>
          <cell r="L11">
            <v>2559275.600000024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38625664.67</v>
          </cell>
          <cell r="H12">
            <v>8808248.130000003</v>
          </cell>
          <cell r="I12">
            <v>79.93297117675391</v>
          </cell>
          <cell r="J12">
            <v>-2211294.8699999973</v>
          </cell>
          <cell r="K12">
            <v>98.07092334121442</v>
          </cell>
          <cell r="L12">
            <v>-759775.3299999982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85147613.93</v>
          </cell>
          <cell r="H13">
            <v>18990927.660000004</v>
          </cell>
          <cell r="I13">
            <v>72.76773986240482</v>
          </cell>
          <cell r="J13">
            <v>-7107076.339999996</v>
          </cell>
          <cell r="K13">
            <v>92.29624415842707</v>
          </cell>
          <cell r="L13">
            <v>-7107076.069999993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42834787.05</v>
          </cell>
          <cell r="H14">
            <v>9535781.889999997</v>
          </cell>
          <cell r="I14">
            <v>73.6988363726297</v>
          </cell>
          <cell r="J14">
            <v>-3403068.110000003</v>
          </cell>
          <cell r="K14">
            <v>82.3494897228441</v>
          </cell>
          <cell r="L14">
            <v>-9181062.950000003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7182979.64</v>
          </cell>
          <cell r="H15">
            <v>1446855.3999999994</v>
          </cell>
          <cell r="I15">
            <v>71.25769347264527</v>
          </cell>
          <cell r="J15">
            <v>-583599.6000000006</v>
          </cell>
          <cell r="K15">
            <v>94.8895139722332</v>
          </cell>
          <cell r="L15">
            <v>-386855.36000000034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6578618.81</v>
          </cell>
          <cell r="H16">
            <v>1382462.7799999993</v>
          </cell>
          <cell r="I16">
            <v>81.97740031250089</v>
          </cell>
          <cell r="J16">
            <v>-303932.22000000067</v>
          </cell>
          <cell r="K16">
            <v>108.99629964369946</v>
          </cell>
          <cell r="L16">
            <v>542983.8099999996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26557351.04</v>
          </cell>
          <cell r="H17">
            <v>6741611.02</v>
          </cell>
          <cell r="I17">
            <v>101.63567222941256</v>
          </cell>
          <cell r="J17">
            <v>108496.01999999955</v>
          </cell>
          <cell r="K17">
            <v>105.7461274382269</v>
          </cell>
          <cell r="L17">
            <v>1443097.039999999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2267122.97</v>
          </cell>
          <cell r="H18">
            <v>530230.0000000002</v>
          </cell>
          <cell r="I18">
            <v>67.39129605881092</v>
          </cell>
          <cell r="J18">
            <v>-256562.99999999977</v>
          </cell>
          <cell r="K18">
            <v>94.45629414769381</v>
          </cell>
          <cell r="L18">
            <v>-133059.0299999998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4612861.72</v>
          </cell>
          <cell r="H19">
            <v>957884.3699999996</v>
          </cell>
          <cell r="I19">
            <v>69.31547195206666</v>
          </cell>
          <cell r="J19">
            <v>-424035.63000000035</v>
          </cell>
          <cell r="K19">
            <v>98.12831006837703</v>
          </cell>
          <cell r="L19">
            <v>-87985.28000000026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10922170.06</v>
          </cell>
          <cell r="H20">
            <v>2444117.530000001</v>
          </cell>
          <cell r="I20">
            <v>82.43435181856145</v>
          </cell>
          <cell r="J20">
            <v>-520808.4699999988</v>
          </cell>
          <cell r="K20">
            <v>103.0162392829457</v>
          </cell>
          <cell r="L20">
            <v>319793.0600000005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7591060.46</v>
          </cell>
          <cell r="H21">
            <v>1694553.9799999995</v>
          </cell>
          <cell r="I21">
            <v>80.73449037172414</v>
          </cell>
          <cell r="J21">
            <v>-404368.0200000005</v>
          </cell>
          <cell r="K21">
            <v>99.71778764103038</v>
          </cell>
          <cell r="L21">
            <v>-21483.540000000037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11965198.67</v>
          </cell>
          <cell r="H22">
            <v>2227520.0299999993</v>
          </cell>
          <cell r="I22">
            <v>79.57332754623425</v>
          </cell>
          <cell r="J22">
            <v>-571809.9700000007</v>
          </cell>
          <cell r="K22">
            <v>99.01490428856097</v>
          </cell>
          <cell r="L22">
            <v>-119041.33000000007</v>
          </cell>
        </row>
        <row r="23">
          <cell r="B23">
            <v>22406900</v>
          </cell>
          <cell r="C23">
            <v>6144275</v>
          </cell>
          <cell r="D23">
            <v>1616406</v>
          </cell>
          <cell r="G23">
            <v>6329686.63</v>
          </cell>
          <cell r="H23">
            <v>1333823.9299999997</v>
          </cell>
          <cell r="I23">
            <v>82.51787793413287</v>
          </cell>
          <cell r="J23">
            <v>-282582.0700000003</v>
          </cell>
          <cell r="K23">
            <v>103.01763234881251</v>
          </cell>
          <cell r="L23">
            <v>185411.6299999999</v>
          </cell>
        </row>
        <row r="24">
          <cell r="B24">
            <v>23255939</v>
          </cell>
          <cell r="C24">
            <v>5318734</v>
          </cell>
          <cell r="D24">
            <v>1290790</v>
          </cell>
          <cell r="G24">
            <v>5897919.95</v>
          </cell>
          <cell r="H24">
            <v>1214002.7000000002</v>
          </cell>
          <cell r="I24">
            <v>94.05113922481583</v>
          </cell>
          <cell r="J24">
            <v>-76787.29999999981</v>
          </cell>
          <cell r="K24">
            <v>110.88954533165223</v>
          </cell>
          <cell r="L24">
            <v>579185.9500000002</v>
          </cell>
        </row>
        <row r="25">
          <cell r="B25">
            <v>32786400</v>
          </cell>
          <cell r="C25">
            <v>8371284</v>
          </cell>
          <cell r="D25">
            <v>2190805</v>
          </cell>
          <cell r="G25">
            <v>8814036.15</v>
          </cell>
          <cell r="H25">
            <v>2270722.79</v>
          </cell>
          <cell r="I25">
            <v>103.64787327032758</v>
          </cell>
          <cell r="J25">
            <v>79917.79000000004</v>
          </cell>
          <cell r="K25">
            <v>105.2889395461915</v>
          </cell>
          <cell r="L25">
            <v>442752.1500000004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5532484.17</v>
          </cell>
          <cell r="H26">
            <v>1377504.4100000001</v>
          </cell>
          <cell r="I26">
            <v>84.88756116198529</v>
          </cell>
          <cell r="J26">
            <v>-245235.58999999985</v>
          </cell>
          <cell r="K26">
            <v>101.07883203143912</v>
          </cell>
          <cell r="L26">
            <v>59049.169999999925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4488708.43</v>
          </cell>
          <cell r="H27">
            <v>1049257.8599999999</v>
          </cell>
          <cell r="I27">
            <v>92.37880440668027</v>
          </cell>
          <cell r="J27">
            <v>-86563.14000000013</v>
          </cell>
          <cell r="K27">
            <v>110.48127652682784</v>
          </cell>
          <cell r="L27">
            <v>425840.4299999997</v>
          </cell>
        </row>
        <row r="28">
          <cell r="B28">
            <v>30804620</v>
          </cell>
          <cell r="C28">
            <v>8341825</v>
          </cell>
          <cell r="D28">
            <v>2247584</v>
          </cell>
          <cell r="G28">
            <v>8538042.34</v>
          </cell>
          <cell r="H28">
            <v>1678090.8200000003</v>
          </cell>
          <cell r="I28">
            <v>74.66198460213279</v>
          </cell>
          <cell r="J28">
            <v>-569493.1799999997</v>
          </cell>
          <cell r="K28">
            <v>102.35221117681084</v>
          </cell>
          <cell r="L28">
            <v>196217.33999999985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16913041.19</v>
          </cell>
          <cell r="H29">
            <v>3752672.3500000015</v>
          </cell>
          <cell r="I29">
            <v>84.39708167058293</v>
          </cell>
          <cell r="J29">
            <v>-693775.6499999985</v>
          </cell>
          <cell r="K29">
            <v>101.78196656386591</v>
          </cell>
          <cell r="L29">
            <v>296108.19000000134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7101686.18</v>
          </cell>
          <cell r="H30">
            <v>1830335.7299999995</v>
          </cell>
          <cell r="I30">
            <v>92.4344292968444</v>
          </cell>
          <cell r="J30">
            <v>-149809.27000000048</v>
          </cell>
          <cell r="K30">
            <v>107.70808363503394</v>
          </cell>
          <cell r="L30">
            <v>508229.1799999997</v>
          </cell>
        </row>
        <row r="31">
          <cell r="B31">
            <v>28476622</v>
          </cell>
          <cell r="C31">
            <v>6815650</v>
          </cell>
          <cell r="D31">
            <v>1920124</v>
          </cell>
          <cell r="G31">
            <v>6952680.69</v>
          </cell>
          <cell r="H31">
            <v>1611681.87</v>
          </cell>
          <cell r="I31">
            <v>83.93634317367004</v>
          </cell>
          <cell r="J31">
            <v>-308442.1299999999</v>
          </cell>
          <cell r="K31">
            <v>102.01053003015119</v>
          </cell>
          <cell r="L31">
            <v>137030.6900000004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2654042.2</v>
          </cell>
          <cell r="H32">
            <v>669015.5600000003</v>
          </cell>
          <cell r="I32">
            <v>94.96950967630208</v>
          </cell>
          <cell r="J32">
            <v>-35437.43999999971</v>
          </cell>
          <cell r="K32">
            <v>111.38207683562425</v>
          </cell>
          <cell r="L32">
            <v>271215.2000000002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6496330.18</v>
          </cell>
          <cell r="H33">
            <v>1338844.08</v>
          </cell>
          <cell r="I33">
            <v>65.99901211782418</v>
          </cell>
          <cell r="J33">
            <v>-689737.9199999999</v>
          </cell>
          <cell r="K33">
            <v>91.50402633874883</v>
          </cell>
          <cell r="L33">
            <v>-603171.8200000003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4911311.65</v>
          </cell>
          <cell r="H34">
            <v>1186504.4000000004</v>
          </cell>
          <cell r="I34">
            <v>86.15088147309113</v>
          </cell>
          <cell r="J34">
            <v>-190735.59999999963</v>
          </cell>
          <cell r="K34">
            <v>105.34344696376596</v>
          </cell>
          <cell r="L34">
            <v>249121.65000000037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10070372.98</v>
          </cell>
          <cell r="H35">
            <v>2116541.5500000007</v>
          </cell>
          <cell r="I35">
            <v>69.96947222268139</v>
          </cell>
          <cell r="J35">
            <v>-908408.4499999993</v>
          </cell>
          <cell r="K35">
            <v>95.59350193301508</v>
          </cell>
          <cell r="L35">
            <v>-464206.01999999955</v>
          </cell>
        </row>
        <row r="36">
          <cell r="B36">
            <v>4036543380</v>
          </cell>
          <cell r="C36">
            <v>1150451845</v>
          </cell>
          <cell r="D36">
            <v>306943789</v>
          </cell>
          <cell r="G36">
            <v>1126257470.63</v>
          </cell>
          <cell r="H36">
            <v>261475994.99000007</v>
          </cell>
          <cell r="I36">
            <v>85.18693140586731</v>
          </cell>
          <cell r="J36">
            <v>-45467794.00999993</v>
          </cell>
          <cell r="K36">
            <v>97.89696765882454</v>
          </cell>
          <cell r="L36">
            <v>-24194374.369999964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260401823.27</v>
      </c>
      <c r="F10" s="33">
        <f>'[5]вспомогат'!H10</f>
        <v>58286130.70000002</v>
      </c>
      <c r="G10" s="34">
        <f>'[5]вспомогат'!I10</f>
        <v>79.086465984022</v>
      </c>
      <c r="H10" s="35">
        <f>'[5]вспомогат'!J10</f>
        <v>-15413117.299999982</v>
      </c>
      <c r="I10" s="36">
        <f>'[5]вспомогат'!K10</f>
        <v>95.05527362308509</v>
      </c>
      <c r="J10" s="37">
        <f>'[5]вспомогат'!L10</f>
        <v>-13545968.72999999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526869875.6</v>
      </c>
      <c r="F12" s="38">
        <f>'[5]вспомогат'!H11</f>
        <v>127000673.45000005</v>
      </c>
      <c r="G12" s="39">
        <f>'[5]вспомогат'!I11</f>
        <v>92.5524619917476</v>
      </c>
      <c r="H12" s="35">
        <f>'[5]вспомогат'!J11</f>
        <v>-10219526.549999952</v>
      </c>
      <c r="I12" s="36">
        <f>'[5]вспомогат'!K11</f>
        <v>100.48812204063775</v>
      </c>
      <c r="J12" s="37">
        <f>'[5]вспомогат'!L11</f>
        <v>2559275.600000024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38625664.67</v>
      </c>
      <c r="F13" s="38">
        <f>'[5]вспомогат'!H12</f>
        <v>8808248.130000003</v>
      </c>
      <c r="G13" s="39">
        <f>'[5]вспомогат'!I12</f>
        <v>79.93297117675391</v>
      </c>
      <c r="H13" s="35">
        <f>'[5]вспомогат'!J12</f>
        <v>-2211294.8699999973</v>
      </c>
      <c r="I13" s="36">
        <f>'[5]вспомогат'!K12</f>
        <v>98.07092334121442</v>
      </c>
      <c r="J13" s="37">
        <f>'[5]вспомогат'!L12</f>
        <v>-759775.3299999982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85147613.93</v>
      </c>
      <c r="F14" s="38">
        <f>'[5]вспомогат'!H13</f>
        <v>18990927.660000004</v>
      </c>
      <c r="G14" s="39">
        <f>'[5]вспомогат'!I13</f>
        <v>72.76773986240482</v>
      </c>
      <c r="H14" s="35">
        <f>'[5]вспомогат'!J13</f>
        <v>-7107076.339999996</v>
      </c>
      <c r="I14" s="36">
        <f>'[5]вспомогат'!K13</f>
        <v>92.29624415842707</v>
      </c>
      <c r="J14" s="37">
        <f>'[5]вспомогат'!L13</f>
        <v>-7107076.069999993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42834787.05</v>
      </c>
      <c r="F15" s="38">
        <f>'[5]вспомогат'!H14</f>
        <v>9535781.889999997</v>
      </c>
      <c r="G15" s="39">
        <f>'[5]вспомогат'!I14</f>
        <v>73.6988363726297</v>
      </c>
      <c r="H15" s="35">
        <f>'[5]вспомогат'!J14</f>
        <v>-3403068.110000003</v>
      </c>
      <c r="I15" s="36">
        <f>'[5]вспомогат'!K14</f>
        <v>82.3494897228441</v>
      </c>
      <c r="J15" s="37">
        <f>'[5]вспомогат'!L14</f>
        <v>-9181062.950000003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7182979.64</v>
      </c>
      <c r="F16" s="38">
        <f>'[5]вспомогат'!H15</f>
        <v>1446855.3999999994</v>
      </c>
      <c r="G16" s="39">
        <f>'[5]вспомогат'!I15</f>
        <v>71.25769347264527</v>
      </c>
      <c r="H16" s="35">
        <f>'[5]вспомогат'!J15</f>
        <v>-583599.6000000006</v>
      </c>
      <c r="I16" s="36">
        <f>'[5]вспомогат'!K15</f>
        <v>94.8895139722332</v>
      </c>
      <c r="J16" s="37">
        <f>'[5]вспомогат'!L15</f>
        <v>-386855.36000000034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700660920.89</v>
      </c>
      <c r="F17" s="42">
        <f>SUM(F12:F16)</f>
        <v>165782486.53000003</v>
      </c>
      <c r="G17" s="43">
        <f>F17/D17*100</f>
        <v>87.57332850442361</v>
      </c>
      <c r="H17" s="42">
        <f>SUM(H12:H16)</f>
        <v>-23524565.46999995</v>
      </c>
      <c r="I17" s="44">
        <f>E17/C17*100</f>
        <v>97.92107098979722</v>
      </c>
      <c r="J17" s="42">
        <f>SUM(J12:J16)</f>
        <v>-14875494.10999997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6578618.81</v>
      </c>
      <c r="F18" s="46">
        <f>'[5]вспомогат'!H16</f>
        <v>1382462.7799999993</v>
      </c>
      <c r="G18" s="47">
        <f>'[5]вспомогат'!I16</f>
        <v>81.97740031250089</v>
      </c>
      <c r="H18" s="48">
        <f>'[5]вспомогат'!J16</f>
        <v>-303932.22000000067</v>
      </c>
      <c r="I18" s="49">
        <f>'[5]вспомогат'!K16</f>
        <v>108.99629964369946</v>
      </c>
      <c r="J18" s="50">
        <f>'[5]вспомогат'!L16</f>
        <v>542983.8099999996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26557351.04</v>
      </c>
      <c r="F19" s="38">
        <f>'[5]вспомогат'!H17</f>
        <v>6741611.02</v>
      </c>
      <c r="G19" s="39">
        <f>'[5]вспомогат'!I17</f>
        <v>101.63567222941256</v>
      </c>
      <c r="H19" s="35">
        <f>'[5]вспомогат'!J17</f>
        <v>108496.01999999955</v>
      </c>
      <c r="I19" s="36">
        <f>'[5]вспомогат'!K17</f>
        <v>105.7461274382269</v>
      </c>
      <c r="J19" s="37">
        <f>'[5]вспомогат'!L17</f>
        <v>1443097.039999999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2267122.97</v>
      </c>
      <c r="F20" s="38">
        <f>'[5]вспомогат'!H18</f>
        <v>530230.0000000002</v>
      </c>
      <c r="G20" s="39">
        <f>'[5]вспомогат'!I18</f>
        <v>67.39129605881092</v>
      </c>
      <c r="H20" s="35">
        <f>'[5]вспомогат'!J18</f>
        <v>-256562.99999999977</v>
      </c>
      <c r="I20" s="36">
        <f>'[5]вспомогат'!K18</f>
        <v>94.45629414769381</v>
      </c>
      <c r="J20" s="37">
        <f>'[5]вспомогат'!L18</f>
        <v>-133059.0299999998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4612861.72</v>
      </c>
      <c r="F21" s="38">
        <f>'[5]вспомогат'!H19</f>
        <v>957884.3699999996</v>
      </c>
      <c r="G21" s="39">
        <f>'[5]вспомогат'!I19</f>
        <v>69.31547195206666</v>
      </c>
      <c r="H21" s="35">
        <f>'[5]вспомогат'!J19</f>
        <v>-424035.63000000035</v>
      </c>
      <c r="I21" s="36">
        <f>'[5]вспомогат'!K19</f>
        <v>98.12831006837703</v>
      </c>
      <c r="J21" s="37">
        <f>'[5]вспомогат'!L19</f>
        <v>-87985.28000000026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10922170.06</v>
      </c>
      <c r="F22" s="38">
        <f>'[5]вспомогат'!H20</f>
        <v>2444117.530000001</v>
      </c>
      <c r="G22" s="39">
        <f>'[5]вспомогат'!I20</f>
        <v>82.43435181856145</v>
      </c>
      <c r="H22" s="35">
        <f>'[5]вспомогат'!J20</f>
        <v>-520808.4699999988</v>
      </c>
      <c r="I22" s="36">
        <f>'[5]вспомогат'!K20</f>
        <v>103.0162392829457</v>
      </c>
      <c r="J22" s="37">
        <f>'[5]вспомогат'!L20</f>
        <v>319793.0600000005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7591060.46</v>
      </c>
      <c r="F23" s="38">
        <f>'[5]вспомогат'!H21</f>
        <v>1694553.9799999995</v>
      </c>
      <c r="G23" s="39">
        <f>'[5]вспомогат'!I21</f>
        <v>80.73449037172414</v>
      </c>
      <c r="H23" s="35">
        <f>'[5]вспомогат'!J21</f>
        <v>-404368.0200000005</v>
      </c>
      <c r="I23" s="36">
        <f>'[5]вспомогат'!K21</f>
        <v>99.71778764103038</v>
      </c>
      <c r="J23" s="37">
        <f>'[5]вспомогат'!L21</f>
        <v>-21483.540000000037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11965198.67</v>
      </c>
      <c r="F24" s="38">
        <f>'[5]вспомогат'!H22</f>
        <v>2227520.0299999993</v>
      </c>
      <c r="G24" s="39">
        <f>'[5]вспомогат'!I22</f>
        <v>79.57332754623425</v>
      </c>
      <c r="H24" s="35">
        <f>'[5]вспомогат'!J22</f>
        <v>-571809.9700000007</v>
      </c>
      <c r="I24" s="36">
        <f>'[5]вспомогат'!K22</f>
        <v>99.01490428856097</v>
      </c>
      <c r="J24" s="37">
        <f>'[5]вспомогат'!L22</f>
        <v>-119041.33000000007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6144275</v>
      </c>
      <c r="D25" s="38">
        <f>'[5]вспомогат'!D23</f>
        <v>1616406</v>
      </c>
      <c r="E25" s="33">
        <f>'[5]вспомогат'!G23</f>
        <v>6329686.63</v>
      </c>
      <c r="F25" s="38">
        <f>'[5]вспомогат'!H23</f>
        <v>1333823.9299999997</v>
      </c>
      <c r="G25" s="39">
        <f>'[5]вспомогат'!I23</f>
        <v>82.51787793413287</v>
      </c>
      <c r="H25" s="35">
        <f>'[5]вспомогат'!J23</f>
        <v>-282582.0700000003</v>
      </c>
      <c r="I25" s="36">
        <f>'[5]вспомогат'!K23</f>
        <v>103.01763234881251</v>
      </c>
      <c r="J25" s="37">
        <f>'[5]вспомогат'!L23</f>
        <v>185411.6299999999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5318734</v>
      </c>
      <c r="D26" s="38">
        <f>'[5]вспомогат'!D24</f>
        <v>1290790</v>
      </c>
      <c r="E26" s="33">
        <f>'[5]вспомогат'!G24</f>
        <v>5897919.95</v>
      </c>
      <c r="F26" s="38">
        <f>'[5]вспомогат'!H24</f>
        <v>1214002.7000000002</v>
      </c>
      <c r="G26" s="39">
        <f>'[5]вспомогат'!I24</f>
        <v>94.05113922481583</v>
      </c>
      <c r="H26" s="35">
        <f>'[5]вспомогат'!J24</f>
        <v>-76787.29999999981</v>
      </c>
      <c r="I26" s="36">
        <f>'[5]вспомогат'!K24</f>
        <v>110.88954533165223</v>
      </c>
      <c r="J26" s="37">
        <f>'[5]вспомогат'!L24</f>
        <v>579185.9500000002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8371284</v>
      </c>
      <c r="D27" s="38">
        <f>'[5]вспомогат'!D25</f>
        <v>2190805</v>
      </c>
      <c r="E27" s="33">
        <f>'[5]вспомогат'!G25</f>
        <v>8814036.15</v>
      </c>
      <c r="F27" s="38">
        <f>'[5]вспомогат'!H25</f>
        <v>2270722.79</v>
      </c>
      <c r="G27" s="39">
        <f>'[5]вспомогат'!I25</f>
        <v>103.64787327032758</v>
      </c>
      <c r="H27" s="35">
        <f>'[5]вспомогат'!J25</f>
        <v>79917.79000000004</v>
      </c>
      <c r="I27" s="36">
        <f>'[5]вспомогат'!K25</f>
        <v>105.2889395461915</v>
      </c>
      <c r="J27" s="37">
        <f>'[5]вспомогат'!L25</f>
        <v>442752.1500000004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5532484.17</v>
      </c>
      <c r="F28" s="38">
        <f>'[5]вспомогат'!H26</f>
        <v>1377504.4100000001</v>
      </c>
      <c r="G28" s="39">
        <f>'[5]вспомогат'!I26</f>
        <v>84.88756116198529</v>
      </c>
      <c r="H28" s="35">
        <f>'[5]вспомогат'!J26</f>
        <v>-245235.58999999985</v>
      </c>
      <c r="I28" s="36">
        <f>'[5]вспомогат'!K26</f>
        <v>101.07883203143912</v>
      </c>
      <c r="J28" s="37">
        <f>'[5]вспомогат'!L26</f>
        <v>59049.169999999925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4488708.43</v>
      </c>
      <c r="F29" s="38">
        <f>'[5]вспомогат'!H27</f>
        <v>1049257.8599999999</v>
      </c>
      <c r="G29" s="39">
        <f>'[5]вспомогат'!I27</f>
        <v>92.37880440668027</v>
      </c>
      <c r="H29" s="35">
        <f>'[5]вспомогат'!J27</f>
        <v>-86563.14000000013</v>
      </c>
      <c r="I29" s="36">
        <f>'[5]вспомогат'!K27</f>
        <v>110.48127652682784</v>
      </c>
      <c r="J29" s="37">
        <f>'[5]вспомогат'!L27</f>
        <v>425840.4299999997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8341825</v>
      </c>
      <c r="D30" s="38">
        <f>'[5]вспомогат'!D28</f>
        <v>2247584</v>
      </c>
      <c r="E30" s="33">
        <f>'[5]вспомогат'!G28</f>
        <v>8538042.34</v>
      </c>
      <c r="F30" s="38">
        <f>'[5]вспомогат'!H28</f>
        <v>1678090.8200000003</v>
      </c>
      <c r="G30" s="39">
        <f>'[5]вспомогат'!I28</f>
        <v>74.66198460213279</v>
      </c>
      <c r="H30" s="35">
        <f>'[5]вспомогат'!J28</f>
        <v>-569493.1799999997</v>
      </c>
      <c r="I30" s="36">
        <f>'[5]вспомогат'!K28</f>
        <v>102.35221117681084</v>
      </c>
      <c r="J30" s="37">
        <f>'[5]вспомогат'!L28</f>
        <v>196217.33999999985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16913041.19</v>
      </c>
      <c r="F31" s="38">
        <f>'[5]вспомогат'!H29</f>
        <v>3752672.3500000015</v>
      </c>
      <c r="G31" s="39">
        <f>'[5]вспомогат'!I29</f>
        <v>84.39708167058293</v>
      </c>
      <c r="H31" s="35">
        <f>'[5]вспомогат'!J29</f>
        <v>-693775.6499999985</v>
      </c>
      <c r="I31" s="36">
        <f>'[5]вспомогат'!K29</f>
        <v>101.78196656386591</v>
      </c>
      <c r="J31" s="37">
        <f>'[5]вспомогат'!L29</f>
        <v>296108.19000000134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7101686.18</v>
      </c>
      <c r="F32" s="38">
        <f>'[5]вспомогат'!H30</f>
        <v>1830335.7299999995</v>
      </c>
      <c r="G32" s="39">
        <f>'[5]вспомогат'!I30</f>
        <v>92.4344292968444</v>
      </c>
      <c r="H32" s="35">
        <f>'[5]вспомогат'!J30</f>
        <v>-149809.27000000048</v>
      </c>
      <c r="I32" s="36">
        <f>'[5]вспомогат'!K30</f>
        <v>107.70808363503394</v>
      </c>
      <c r="J32" s="37">
        <f>'[5]вспомогат'!L30</f>
        <v>508229.1799999997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6815650</v>
      </c>
      <c r="D33" s="38">
        <f>'[5]вспомогат'!D31</f>
        <v>1920124</v>
      </c>
      <c r="E33" s="33">
        <f>'[5]вспомогат'!G31</f>
        <v>6952680.69</v>
      </c>
      <c r="F33" s="38">
        <f>'[5]вспомогат'!H31</f>
        <v>1611681.87</v>
      </c>
      <c r="G33" s="39">
        <f>'[5]вспомогат'!I31</f>
        <v>83.93634317367004</v>
      </c>
      <c r="H33" s="35">
        <f>'[5]вспомогат'!J31</f>
        <v>-308442.1299999999</v>
      </c>
      <c r="I33" s="36">
        <f>'[5]вспомогат'!K31</f>
        <v>102.01053003015119</v>
      </c>
      <c r="J33" s="37">
        <f>'[5]вспомогат'!L31</f>
        <v>137030.6900000004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2654042.2</v>
      </c>
      <c r="F34" s="38">
        <f>'[5]вспомогат'!H32</f>
        <v>669015.5600000003</v>
      </c>
      <c r="G34" s="39">
        <f>'[5]вспомогат'!I32</f>
        <v>94.96950967630208</v>
      </c>
      <c r="H34" s="35">
        <f>'[5]вспомогат'!J32</f>
        <v>-35437.43999999971</v>
      </c>
      <c r="I34" s="36">
        <f>'[5]вспомогат'!K32</f>
        <v>111.38207683562425</v>
      </c>
      <c r="J34" s="37">
        <f>'[5]вспомогат'!L32</f>
        <v>271215.2000000002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6496330.18</v>
      </c>
      <c r="F35" s="38">
        <f>'[5]вспомогат'!H33</f>
        <v>1338844.08</v>
      </c>
      <c r="G35" s="39">
        <f>'[5]вспомогат'!I33</f>
        <v>65.99901211782418</v>
      </c>
      <c r="H35" s="35">
        <f>'[5]вспомогат'!J33</f>
        <v>-689737.9199999999</v>
      </c>
      <c r="I35" s="36">
        <f>'[5]вспомогат'!K33</f>
        <v>91.50402633874883</v>
      </c>
      <c r="J35" s="37">
        <f>'[5]вспомогат'!L33</f>
        <v>-603171.8200000003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4911311.65</v>
      </c>
      <c r="F36" s="38">
        <f>'[5]вспомогат'!H34</f>
        <v>1186504.4000000004</v>
      </c>
      <c r="G36" s="39">
        <f>'[5]вспомогат'!I34</f>
        <v>86.15088147309113</v>
      </c>
      <c r="H36" s="35">
        <f>'[5]вспомогат'!J34</f>
        <v>-190735.59999999963</v>
      </c>
      <c r="I36" s="36">
        <f>'[5]вспомогат'!K34</f>
        <v>105.34344696376596</v>
      </c>
      <c r="J36" s="37">
        <f>'[5]вспомогат'!L34</f>
        <v>249121.65000000037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10070372.98</v>
      </c>
      <c r="F37" s="38">
        <f>'[5]вспомогат'!H35</f>
        <v>2116541.5500000007</v>
      </c>
      <c r="G37" s="39">
        <f>'[5]вспомогат'!I35</f>
        <v>69.96947222268139</v>
      </c>
      <c r="H37" s="35">
        <f>'[5]вспомогат'!J35</f>
        <v>-908408.4499999993</v>
      </c>
      <c r="I37" s="36">
        <f>'[5]вспомогат'!K35</f>
        <v>95.59350193301508</v>
      </c>
      <c r="J37" s="37">
        <f>'[5]вспомогат'!L35</f>
        <v>-464206.01999999955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160967638</v>
      </c>
      <c r="D38" s="42">
        <f>SUM(D18:D37)</f>
        <v>43937489</v>
      </c>
      <c r="E38" s="42">
        <f>SUM(E18:E37)</f>
        <v>165194726.47</v>
      </c>
      <c r="F38" s="42">
        <f>SUM(F18:F37)</f>
        <v>37407377.760000005</v>
      </c>
      <c r="G38" s="43">
        <f>F38/D38*100</f>
        <v>85.13772318668462</v>
      </c>
      <c r="H38" s="42">
        <f>SUM(H18:H37)</f>
        <v>-6530111.239999998</v>
      </c>
      <c r="I38" s="44">
        <f>E38/C38*100</f>
        <v>102.62604864090757</v>
      </c>
      <c r="J38" s="42">
        <f>SUM(J18:J37)</f>
        <v>4227088.470000001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1150451845</v>
      </c>
      <c r="D39" s="53">
        <f>'[5]вспомогат'!D36</f>
        <v>306943789</v>
      </c>
      <c r="E39" s="53">
        <f>'[5]вспомогат'!G36</f>
        <v>1126257470.63</v>
      </c>
      <c r="F39" s="53">
        <f>'[5]вспомогат'!H36</f>
        <v>261475994.99000007</v>
      </c>
      <c r="G39" s="54">
        <f>'[5]вспомогат'!I36</f>
        <v>85.18693140586731</v>
      </c>
      <c r="H39" s="53">
        <f>'[5]вспомогат'!J36</f>
        <v>-45467794.00999993</v>
      </c>
      <c r="I39" s="54">
        <f>'[5]вспомогат'!K36</f>
        <v>97.89696765882454</v>
      </c>
      <c r="J39" s="53">
        <f>'[5]вспомогат'!L36</f>
        <v>-24194374.369999964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2013-04-29T04:28:03Z</dcterms:created>
  <dcterms:modified xsi:type="dcterms:W3CDTF">2013-04-29T04:28:19Z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