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<sst xmlns="http://schemas.openxmlformats.org/spreadsheetml/2006/main" count="47" uniqueCount="42">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</sst>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0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20.05.2013</v>
          </cell>
        </row>
        <row r="6">
          <cell r="G6" t="str">
            <v>Фактично надійшло на 20.05.2013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321916306.37</v>
          </cell>
          <cell r="H10">
            <v>54060381.46000001</v>
          </cell>
          <cell r="I10">
            <v>57.766743063696055</v>
          </cell>
          <cell r="J10">
            <v>-39523536.53999999</v>
          </cell>
          <cell r="K10">
            <v>89.16565981697286</v>
          </cell>
          <cell r="L10">
            <v>-39115403.629999995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614704273.8</v>
          </cell>
          <cell r="H11">
            <v>63684195.70999992</v>
          </cell>
          <cell r="I11">
            <v>45.991031841347116</v>
          </cell>
          <cell r="J11">
            <v>-74786704.29000008</v>
          </cell>
          <cell r="K11">
            <v>92.74614240137963</v>
          </cell>
          <cell r="L11">
            <v>-48077226.20000005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44801619.28</v>
          </cell>
          <cell r="H12">
            <v>4473649.3999999985</v>
          </cell>
          <cell r="I12">
            <v>39.73443698445101</v>
          </cell>
          <cell r="J12">
            <v>-6785222.6000000015</v>
          </cell>
          <cell r="K12">
            <v>88.46327950905918</v>
          </cell>
          <cell r="L12">
            <v>-5842692.719999999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96788151.42</v>
          </cell>
          <cell r="H13">
            <v>10004572.989999995</v>
          </cell>
          <cell r="I13">
            <v>35.79346731501937</v>
          </cell>
          <cell r="J13">
            <v>-17946262.010000005</v>
          </cell>
          <cell r="K13">
            <v>84.64533388604407</v>
          </cell>
          <cell r="L13">
            <v>-17557373.58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51441205.7</v>
          </cell>
          <cell r="H14">
            <v>5905662.710000001</v>
          </cell>
          <cell r="I14">
            <v>44.636731113714525</v>
          </cell>
          <cell r="J14">
            <v>-7324837.289999999</v>
          </cell>
          <cell r="K14">
            <v>88.86586509600278</v>
          </cell>
          <cell r="L14">
            <v>-6445144.299999997</v>
          </cell>
        </row>
        <row r="15">
          <cell r="B15">
            <v>26918300</v>
          </cell>
          <cell r="C15">
            <v>9634450</v>
          </cell>
          <cell r="D15">
            <v>2084615</v>
          </cell>
          <cell r="G15">
            <v>8594877.06</v>
          </cell>
          <cell r="H15">
            <v>998552.790000001</v>
          </cell>
          <cell r="I15">
            <v>47.901065184698425</v>
          </cell>
          <cell r="J15">
            <v>-1086062.209999999</v>
          </cell>
          <cell r="K15">
            <v>89.20983616086026</v>
          </cell>
          <cell r="L15">
            <v>-1039572.9399999995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7681076.18</v>
          </cell>
          <cell r="H16">
            <v>670618.8700000001</v>
          </cell>
          <cell r="I16">
            <v>36.30245437961144</v>
          </cell>
          <cell r="J16">
            <v>-1176691.13</v>
          </cell>
          <cell r="K16">
            <v>98.01860663357725</v>
          </cell>
          <cell r="L16">
            <v>-155268.8200000003</v>
          </cell>
        </row>
        <row r="17">
          <cell r="B17">
            <v>94207870</v>
          </cell>
          <cell r="C17">
            <v>31822799</v>
          </cell>
          <cell r="D17">
            <v>6708545</v>
          </cell>
          <cell r="G17">
            <v>31012205.14</v>
          </cell>
          <cell r="H17">
            <v>3974105.16</v>
          </cell>
          <cell r="I17">
            <v>59.23944998505637</v>
          </cell>
          <cell r="J17">
            <v>-2734439.84</v>
          </cell>
          <cell r="K17">
            <v>97.4527889265806</v>
          </cell>
          <cell r="L17">
            <v>-810593.8599999994</v>
          </cell>
        </row>
        <row r="18">
          <cell r="B18">
            <v>9123975</v>
          </cell>
          <cell r="C18">
            <v>3078875</v>
          </cell>
          <cell r="D18">
            <v>783593</v>
          </cell>
          <cell r="G18">
            <v>2635113.68</v>
          </cell>
          <cell r="H18">
            <v>230281.90000000037</v>
          </cell>
          <cell r="I18">
            <v>29.387947569720552</v>
          </cell>
          <cell r="J18">
            <v>-553311.0999999996</v>
          </cell>
          <cell r="K18">
            <v>85.58690041005238</v>
          </cell>
          <cell r="L18">
            <v>-443761.31999999983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5496114.49</v>
          </cell>
          <cell r="H19">
            <v>573205.4300000006</v>
          </cell>
          <cell r="I19">
            <v>37.16776952051312</v>
          </cell>
          <cell r="J19">
            <v>-969005.5699999994</v>
          </cell>
          <cell r="K19">
            <v>89.32910767996532</v>
          </cell>
          <cell r="L19">
            <v>-656543.5099999998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13064751.14</v>
          </cell>
          <cell r="H20">
            <v>1564312.2000000011</v>
          </cell>
          <cell r="I20">
            <v>46.194531115729674</v>
          </cell>
          <cell r="J20">
            <v>-1822045.7999999989</v>
          </cell>
          <cell r="K20">
            <v>93.53956920860725</v>
          </cell>
          <cell r="L20">
            <v>-902333.8599999994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8882357</v>
          </cell>
          <cell r="H21">
            <v>935761.7699999996</v>
          </cell>
          <cell r="I21">
            <v>42.51514624208542</v>
          </cell>
          <cell r="J21">
            <v>-1265246.2300000004</v>
          </cell>
          <cell r="K21">
            <v>90.511131953038</v>
          </cell>
          <cell r="L21">
            <v>-931195</v>
          </cell>
        </row>
        <row r="22">
          <cell r="B22">
            <v>43454544</v>
          </cell>
          <cell r="C22">
            <v>16269924</v>
          </cell>
          <cell r="D22">
            <v>4357684</v>
          </cell>
          <cell r="G22">
            <v>14034371.69</v>
          </cell>
          <cell r="H22">
            <v>1668991.209999999</v>
          </cell>
          <cell r="I22">
            <v>38.299959565677526</v>
          </cell>
          <cell r="J22">
            <v>-2688692.790000001</v>
          </cell>
          <cell r="K22">
            <v>86.25960201166274</v>
          </cell>
          <cell r="L22">
            <v>-2235552.3100000005</v>
          </cell>
        </row>
        <row r="23">
          <cell r="B23">
            <v>22406900</v>
          </cell>
          <cell r="C23">
            <v>7917170</v>
          </cell>
          <cell r="D23">
            <v>1772895</v>
          </cell>
          <cell r="G23">
            <v>7350646.28</v>
          </cell>
          <cell r="H23">
            <v>796422.1200000001</v>
          </cell>
          <cell r="I23">
            <v>44.92212567580145</v>
          </cell>
          <cell r="J23">
            <v>-976472.8799999999</v>
          </cell>
          <cell r="K23">
            <v>92.84436585294998</v>
          </cell>
          <cell r="L23">
            <v>-566523.7199999997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7346677.66</v>
          </cell>
          <cell r="H24">
            <v>1149239.58</v>
          </cell>
          <cell r="I24">
            <v>77.74724626464814</v>
          </cell>
          <cell r="J24">
            <v>-328934.4199999999</v>
          </cell>
          <cell r="K24">
            <v>108.08852584145615</v>
          </cell>
          <cell r="L24">
            <v>549769.6600000001</v>
          </cell>
        </row>
        <row r="25">
          <cell r="B25">
            <v>32786400</v>
          </cell>
          <cell r="C25">
            <v>10938879</v>
          </cell>
          <cell r="D25">
            <v>2567595</v>
          </cell>
          <cell r="G25">
            <v>10114747.9</v>
          </cell>
          <cell r="H25">
            <v>986469.0300000012</v>
          </cell>
          <cell r="I25">
            <v>38.41996226040326</v>
          </cell>
          <cell r="J25">
            <v>-1581125.9699999988</v>
          </cell>
          <cell r="K25">
            <v>92.46603696777339</v>
          </cell>
          <cell r="L25">
            <v>-824131.0999999996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6344408.22</v>
          </cell>
          <cell r="H26">
            <v>573092.0899999999</v>
          </cell>
          <cell r="I26">
            <v>41.11302183805219</v>
          </cell>
          <cell r="J26">
            <v>-820850.9100000001</v>
          </cell>
          <cell r="K26">
            <v>92.51985198942798</v>
          </cell>
          <cell r="L26">
            <v>-512939.78000000026</v>
          </cell>
        </row>
        <row r="27">
          <cell r="B27">
            <v>17382250</v>
          </cell>
          <cell r="C27">
            <v>5323908</v>
          </cell>
          <cell r="D27">
            <v>1261040</v>
          </cell>
          <cell r="G27">
            <v>5192455</v>
          </cell>
          <cell r="H27">
            <v>453800.21999999974</v>
          </cell>
          <cell r="I27">
            <v>35.98618759119454</v>
          </cell>
          <cell r="J27">
            <v>-807239.7800000003</v>
          </cell>
          <cell r="K27">
            <v>97.5308927201597</v>
          </cell>
          <cell r="L27">
            <v>-131453</v>
          </cell>
        </row>
        <row r="28">
          <cell r="B28">
            <v>30804620</v>
          </cell>
          <cell r="C28">
            <v>10253909</v>
          </cell>
          <cell r="D28">
            <v>1912084</v>
          </cell>
          <cell r="G28">
            <v>10035861.02</v>
          </cell>
          <cell r="H28">
            <v>903200.9000000004</v>
          </cell>
          <cell r="I28">
            <v>47.23646555276862</v>
          </cell>
          <cell r="J28">
            <v>-1008883.0999999996</v>
          </cell>
          <cell r="K28">
            <v>97.87351360344626</v>
          </cell>
          <cell r="L28">
            <v>-218047.98000000045</v>
          </cell>
        </row>
        <row r="29">
          <cell r="B29">
            <v>63497860</v>
          </cell>
          <cell r="C29">
            <v>21740042</v>
          </cell>
          <cell r="D29">
            <v>5157109</v>
          </cell>
          <cell r="G29">
            <v>19990214.82</v>
          </cell>
          <cell r="H29">
            <v>2345475.5199999996</v>
          </cell>
          <cell r="I29">
            <v>45.48043332029631</v>
          </cell>
          <cell r="J29">
            <v>-2811633.4800000004</v>
          </cell>
          <cell r="K29">
            <v>91.95113247711298</v>
          </cell>
          <cell r="L29">
            <v>-1749827.1799999997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8090466.13</v>
          </cell>
          <cell r="H30">
            <v>764303.4500000002</v>
          </cell>
          <cell r="I30">
            <v>38.24592222146607</v>
          </cell>
          <cell r="J30">
            <v>-1234088.5499999998</v>
          </cell>
          <cell r="K30">
            <v>94.2028104586807</v>
          </cell>
          <cell r="L30">
            <v>-497882.8700000001</v>
          </cell>
        </row>
        <row r="31">
          <cell r="B31">
            <v>28476622</v>
          </cell>
          <cell r="C31">
            <v>8617575</v>
          </cell>
          <cell r="D31">
            <v>1910791</v>
          </cell>
          <cell r="G31">
            <v>8109791.3</v>
          </cell>
          <cell r="H31">
            <v>832480.8899999997</v>
          </cell>
          <cell r="I31">
            <v>43.56734409990416</v>
          </cell>
          <cell r="J31">
            <v>-1078310.1100000003</v>
          </cell>
          <cell r="K31">
            <v>94.10758014870773</v>
          </cell>
          <cell r="L31">
            <v>-507783.7000000002</v>
          </cell>
        </row>
        <row r="32">
          <cell r="B32">
            <v>9884788</v>
          </cell>
          <cell r="C32">
            <v>3055678</v>
          </cell>
          <cell r="D32">
            <v>672851</v>
          </cell>
          <cell r="G32">
            <v>3069468</v>
          </cell>
          <cell r="H32">
            <v>337856.0099999998</v>
          </cell>
          <cell r="I32">
            <v>50.21260427642966</v>
          </cell>
          <cell r="J32">
            <v>-334994.9900000002</v>
          </cell>
          <cell r="K32">
            <v>100.45129100644768</v>
          </cell>
          <cell r="L32">
            <v>13790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7515176.81</v>
          </cell>
          <cell r="H33">
            <v>780681.79</v>
          </cell>
          <cell r="I33">
            <v>34.50908564482263</v>
          </cell>
          <cell r="J33">
            <v>-1481568.21</v>
          </cell>
          <cell r="K33">
            <v>87.9273274044136</v>
          </cell>
          <cell r="L33">
            <v>-1031855.1900000004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5655718.46</v>
          </cell>
          <cell r="H34">
            <v>545182.29</v>
          </cell>
          <cell r="I34">
            <v>35.41455538738364</v>
          </cell>
          <cell r="J34">
            <v>-994247.71</v>
          </cell>
          <cell r="K34">
            <v>93.88299995684089</v>
          </cell>
          <cell r="L34">
            <v>-368501.54000000004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11648516.68</v>
          </cell>
          <cell r="H35">
            <v>1010066.8900000006</v>
          </cell>
          <cell r="I35">
            <v>32.92503205903428</v>
          </cell>
          <cell r="J35">
            <v>-2057711.1099999994</v>
          </cell>
          <cell r="K35">
            <v>88.26066747048404</v>
          </cell>
          <cell r="L35">
            <v>-1549340.3200000003</v>
          </cell>
        </row>
        <row r="36">
          <cell r="B36">
            <v>4036543380</v>
          </cell>
          <cell r="C36">
            <v>1463123960</v>
          </cell>
          <cell r="D36">
            <v>334400681</v>
          </cell>
          <cell r="G36">
            <v>1331516571.2300005</v>
          </cell>
          <cell r="H36">
            <v>160222562.37999994</v>
          </cell>
          <cell r="I36">
            <v>47.91334811306797</v>
          </cell>
          <cell r="J36">
            <v>-174178118.62000006</v>
          </cell>
          <cell r="K36">
            <v>91.00504178948724</v>
          </cell>
          <cell r="L36">
            <v>-131607388.77000004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0" sqref="A5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321916306.37</v>
      </c>
      <c r="F10" s="33">
        <f>'[5]вспомогат'!H10</f>
        <v>54060381.46000001</v>
      </c>
      <c r="G10" s="34">
        <f>'[5]вспомогат'!I10</f>
        <v>57.766743063696055</v>
      </c>
      <c r="H10" s="35">
        <f>'[5]вспомогат'!J10</f>
        <v>-39523536.53999999</v>
      </c>
      <c r="I10" s="36">
        <f>'[5]вспомогат'!K10</f>
        <v>89.16565981697286</v>
      </c>
      <c r="J10" s="37">
        <f>'[5]вспомогат'!L10</f>
        <v>-39115403.629999995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614704273.8</v>
      </c>
      <c r="F12" s="38">
        <f>'[5]вспомогат'!H11</f>
        <v>63684195.70999992</v>
      </c>
      <c r="G12" s="39">
        <f>'[5]вспомогат'!I11</f>
        <v>45.991031841347116</v>
      </c>
      <c r="H12" s="35">
        <f>'[5]вспомогат'!J11</f>
        <v>-74786704.29000008</v>
      </c>
      <c r="I12" s="36">
        <f>'[5]вспомогат'!K11</f>
        <v>92.74614240137963</v>
      </c>
      <c r="J12" s="37">
        <f>'[5]вспомогат'!L11</f>
        <v>-48077226.20000005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44801619.28</v>
      </c>
      <c r="F13" s="38">
        <f>'[5]вспомогат'!H12</f>
        <v>4473649.3999999985</v>
      </c>
      <c r="G13" s="39">
        <f>'[5]вспомогат'!I12</f>
        <v>39.73443698445101</v>
      </c>
      <c r="H13" s="35">
        <f>'[5]вспомогат'!J12</f>
        <v>-6785222.6000000015</v>
      </c>
      <c r="I13" s="36">
        <f>'[5]вспомогат'!K12</f>
        <v>88.46327950905918</v>
      </c>
      <c r="J13" s="37">
        <f>'[5]вспомогат'!L12</f>
        <v>-5842692.719999999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96788151.42</v>
      </c>
      <c r="F14" s="38">
        <f>'[5]вспомогат'!H13</f>
        <v>10004572.989999995</v>
      </c>
      <c r="G14" s="39">
        <f>'[5]вспомогат'!I13</f>
        <v>35.79346731501937</v>
      </c>
      <c r="H14" s="35">
        <f>'[5]вспомогат'!J13</f>
        <v>-17946262.010000005</v>
      </c>
      <c r="I14" s="36">
        <f>'[5]вспомогат'!K13</f>
        <v>84.64533388604407</v>
      </c>
      <c r="J14" s="37">
        <f>'[5]вспомогат'!L13</f>
        <v>-17557373.58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51441205.7</v>
      </c>
      <c r="F15" s="38">
        <f>'[5]вспомогат'!H14</f>
        <v>5905662.710000001</v>
      </c>
      <c r="G15" s="39">
        <f>'[5]вспомогат'!I14</f>
        <v>44.636731113714525</v>
      </c>
      <c r="H15" s="35">
        <f>'[5]вспомогат'!J14</f>
        <v>-7324837.289999999</v>
      </c>
      <c r="I15" s="36">
        <f>'[5]вспомогат'!K14</f>
        <v>88.86586509600278</v>
      </c>
      <c r="J15" s="37">
        <f>'[5]вспомогат'!L14</f>
        <v>-6445144.299999997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9634450</v>
      </c>
      <c r="D16" s="38">
        <f>'[5]вспомогат'!D15</f>
        <v>2084615</v>
      </c>
      <c r="E16" s="33">
        <f>'[5]вспомогат'!G15</f>
        <v>8594877.06</v>
      </c>
      <c r="F16" s="38">
        <f>'[5]вспомогат'!H15</f>
        <v>998552.790000001</v>
      </c>
      <c r="G16" s="39">
        <f>'[5]вспомогат'!I15</f>
        <v>47.901065184698425</v>
      </c>
      <c r="H16" s="35">
        <f>'[5]вспомогат'!J15</f>
        <v>-1086062.209999999</v>
      </c>
      <c r="I16" s="36">
        <f>'[5]вспомогат'!K15</f>
        <v>89.20983616086026</v>
      </c>
      <c r="J16" s="37">
        <f>'[5]вспомогат'!L15</f>
        <v>-1039572.9399999995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895292137</v>
      </c>
      <c r="D17" s="42">
        <f>SUM(D12:D16)</f>
        <v>192995722</v>
      </c>
      <c r="E17" s="42">
        <f>SUM(E12:E16)</f>
        <v>816330127.2599999</v>
      </c>
      <c r="F17" s="42">
        <f>SUM(F12:F16)</f>
        <v>85066633.59999992</v>
      </c>
      <c r="G17" s="43">
        <f>F17/D17*100</f>
        <v>44.076952959610125</v>
      </c>
      <c r="H17" s="42">
        <f>SUM(H12:H16)</f>
        <v>-107929088.40000008</v>
      </c>
      <c r="I17" s="44">
        <f>E17/C17*100</f>
        <v>91.18030791551561</v>
      </c>
      <c r="J17" s="42">
        <f>SUM(J12:J16)</f>
        <v>-78962009.74000004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7681076.18</v>
      </c>
      <c r="F18" s="46">
        <f>'[5]вспомогат'!H16</f>
        <v>670618.8700000001</v>
      </c>
      <c r="G18" s="47">
        <f>'[5]вспомогат'!I16</f>
        <v>36.30245437961144</v>
      </c>
      <c r="H18" s="48">
        <f>'[5]вспомогат'!J16</f>
        <v>-1176691.13</v>
      </c>
      <c r="I18" s="49">
        <f>'[5]вспомогат'!K16</f>
        <v>98.01860663357725</v>
      </c>
      <c r="J18" s="50">
        <f>'[5]вспомогат'!L16</f>
        <v>-155268.8200000003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31822799</v>
      </c>
      <c r="D19" s="38">
        <f>'[5]вспомогат'!D17</f>
        <v>6708545</v>
      </c>
      <c r="E19" s="33">
        <f>'[5]вспомогат'!G17</f>
        <v>31012205.14</v>
      </c>
      <c r="F19" s="38">
        <f>'[5]вспомогат'!H17</f>
        <v>3974105.16</v>
      </c>
      <c r="G19" s="39">
        <f>'[5]вспомогат'!I17</f>
        <v>59.23944998505637</v>
      </c>
      <c r="H19" s="35">
        <f>'[5]вспомогат'!J17</f>
        <v>-2734439.84</v>
      </c>
      <c r="I19" s="36">
        <f>'[5]вспомогат'!K17</f>
        <v>97.4527889265806</v>
      </c>
      <c r="J19" s="37">
        <f>'[5]вспомогат'!L17</f>
        <v>-810593.8599999994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3078875</v>
      </c>
      <c r="D20" s="38">
        <f>'[5]вспомогат'!D18</f>
        <v>783593</v>
      </c>
      <c r="E20" s="33">
        <f>'[5]вспомогат'!G18</f>
        <v>2635113.68</v>
      </c>
      <c r="F20" s="38">
        <f>'[5]вспомогат'!H18</f>
        <v>230281.90000000037</v>
      </c>
      <c r="G20" s="39">
        <f>'[5]вспомогат'!I18</f>
        <v>29.387947569720552</v>
      </c>
      <c r="H20" s="35">
        <f>'[5]вспомогат'!J18</f>
        <v>-553311.0999999996</v>
      </c>
      <c r="I20" s="36">
        <f>'[5]вспомогат'!K18</f>
        <v>85.58690041005238</v>
      </c>
      <c r="J20" s="37">
        <f>'[5]вспомогат'!L18</f>
        <v>-443761.31999999983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5496114.49</v>
      </c>
      <c r="F21" s="38">
        <f>'[5]вспомогат'!H19</f>
        <v>573205.4300000006</v>
      </c>
      <c r="G21" s="39">
        <f>'[5]вспомогат'!I19</f>
        <v>37.16776952051312</v>
      </c>
      <c r="H21" s="35">
        <f>'[5]вспомогат'!J19</f>
        <v>-969005.5699999994</v>
      </c>
      <c r="I21" s="36">
        <f>'[5]вспомогат'!K19</f>
        <v>89.32910767996532</v>
      </c>
      <c r="J21" s="37">
        <f>'[5]вспомогат'!L19</f>
        <v>-656543.5099999998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13064751.14</v>
      </c>
      <c r="F22" s="38">
        <f>'[5]вспомогат'!H20</f>
        <v>1564312.2000000011</v>
      </c>
      <c r="G22" s="39">
        <f>'[5]вспомогат'!I20</f>
        <v>46.194531115729674</v>
      </c>
      <c r="H22" s="35">
        <f>'[5]вспомогат'!J20</f>
        <v>-1822045.7999999989</v>
      </c>
      <c r="I22" s="36">
        <f>'[5]вспомогат'!K20</f>
        <v>93.53956920860725</v>
      </c>
      <c r="J22" s="37">
        <f>'[5]вспомогат'!L20</f>
        <v>-902333.8599999994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8882357</v>
      </c>
      <c r="F23" s="38">
        <f>'[5]вспомогат'!H21</f>
        <v>935761.7699999996</v>
      </c>
      <c r="G23" s="39">
        <f>'[5]вспомогат'!I21</f>
        <v>42.51514624208542</v>
      </c>
      <c r="H23" s="35">
        <f>'[5]вспомогат'!J21</f>
        <v>-1265246.2300000004</v>
      </c>
      <c r="I23" s="36">
        <f>'[5]вспомогат'!K21</f>
        <v>90.511131953038</v>
      </c>
      <c r="J23" s="37">
        <f>'[5]вспомогат'!L21</f>
        <v>-931195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16269924</v>
      </c>
      <c r="D24" s="38">
        <f>'[5]вспомогат'!D22</f>
        <v>4357684</v>
      </c>
      <c r="E24" s="33">
        <f>'[5]вспомогат'!G22</f>
        <v>14034371.69</v>
      </c>
      <c r="F24" s="38">
        <f>'[5]вспомогат'!H22</f>
        <v>1668991.209999999</v>
      </c>
      <c r="G24" s="39">
        <f>'[5]вспомогат'!I22</f>
        <v>38.299959565677526</v>
      </c>
      <c r="H24" s="35">
        <f>'[5]вспомогат'!J22</f>
        <v>-2688692.790000001</v>
      </c>
      <c r="I24" s="36">
        <f>'[5]вспомогат'!K22</f>
        <v>86.25960201166274</v>
      </c>
      <c r="J24" s="37">
        <f>'[5]вспомогат'!L22</f>
        <v>-2235552.3100000005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7917170</v>
      </c>
      <c r="D25" s="38">
        <f>'[5]вспомогат'!D23</f>
        <v>1772895</v>
      </c>
      <c r="E25" s="33">
        <f>'[5]вспомогат'!G23</f>
        <v>7350646.28</v>
      </c>
      <c r="F25" s="38">
        <f>'[5]вспомогат'!H23</f>
        <v>796422.1200000001</v>
      </c>
      <c r="G25" s="39">
        <f>'[5]вспомогат'!I23</f>
        <v>44.92212567580145</v>
      </c>
      <c r="H25" s="35">
        <f>'[5]вспомогат'!J23</f>
        <v>-976472.8799999999</v>
      </c>
      <c r="I25" s="36">
        <f>'[5]вспомогат'!K23</f>
        <v>92.84436585294998</v>
      </c>
      <c r="J25" s="37">
        <f>'[5]вспомогат'!L23</f>
        <v>-566523.7199999997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7346677.66</v>
      </c>
      <c r="F26" s="38">
        <f>'[5]вспомогат'!H24</f>
        <v>1149239.58</v>
      </c>
      <c r="G26" s="39">
        <f>'[5]вспомогат'!I24</f>
        <v>77.74724626464814</v>
      </c>
      <c r="H26" s="35">
        <f>'[5]вспомогат'!J24</f>
        <v>-328934.4199999999</v>
      </c>
      <c r="I26" s="36">
        <f>'[5]вспомогат'!K24</f>
        <v>108.08852584145615</v>
      </c>
      <c r="J26" s="37">
        <f>'[5]вспомогат'!L24</f>
        <v>549769.6600000001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10938879</v>
      </c>
      <c r="D27" s="38">
        <f>'[5]вспомогат'!D25</f>
        <v>2567595</v>
      </c>
      <c r="E27" s="33">
        <f>'[5]вспомогат'!G25</f>
        <v>10114747.9</v>
      </c>
      <c r="F27" s="38">
        <f>'[5]вспомогат'!H25</f>
        <v>986469.0300000012</v>
      </c>
      <c r="G27" s="39">
        <f>'[5]вспомогат'!I25</f>
        <v>38.41996226040326</v>
      </c>
      <c r="H27" s="35">
        <f>'[5]вспомогат'!J25</f>
        <v>-1581125.9699999988</v>
      </c>
      <c r="I27" s="36">
        <f>'[5]вспомогат'!K25</f>
        <v>92.46603696777339</v>
      </c>
      <c r="J27" s="37">
        <f>'[5]вспомогат'!L25</f>
        <v>-824131.0999999996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6344408.22</v>
      </c>
      <c r="F28" s="38">
        <f>'[5]вспомогат'!H26</f>
        <v>573092.0899999999</v>
      </c>
      <c r="G28" s="39">
        <f>'[5]вспомогат'!I26</f>
        <v>41.11302183805219</v>
      </c>
      <c r="H28" s="35">
        <f>'[5]вспомогат'!J26</f>
        <v>-820850.9100000001</v>
      </c>
      <c r="I28" s="36">
        <f>'[5]вспомогат'!K26</f>
        <v>92.51985198942798</v>
      </c>
      <c r="J28" s="37">
        <f>'[5]вспомогат'!L26</f>
        <v>-512939.78000000026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5323908</v>
      </c>
      <c r="D29" s="38">
        <f>'[5]вспомогат'!D27</f>
        <v>1261040</v>
      </c>
      <c r="E29" s="33">
        <f>'[5]вспомогат'!G27</f>
        <v>5192455</v>
      </c>
      <c r="F29" s="38">
        <f>'[5]вспомогат'!H27</f>
        <v>453800.21999999974</v>
      </c>
      <c r="G29" s="39">
        <f>'[5]вспомогат'!I27</f>
        <v>35.98618759119454</v>
      </c>
      <c r="H29" s="35">
        <f>'[5]вспомогат'!J27</f>
        <v>-807239.7800000003</v>
      </c>
      <c r="I29" s="36">
        <f>'[5]вспомогат'!K27</f>
        <v>97.5308927201597</v>
      </c>
      <c r="J29" s="37">
        <f>'[5]вспомогат'!L27</f>
        <v>-131453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10253909</v>
      </c>
      <c r="D30" s="38">
        <f>'[5]вспомогат'!D28</f>
        <v>1912084</v>
      </c>
      <c r="E30" s="33">
        <f>'[5]вспомогат'!G28</f>
        <v>10035861.02</v>
      </c>
      <c r="F30" s="38">
        <f>'[5]вспомогат'!H28</f>
        <v>903200.9000000004</v>
      </c>
      <c r="G30" s="39">
        <f>'[5]вспомогат'!I28</f>
        <v>47.23646555276862</v>
      </c>
      <c r="H30" s="35">
        <f>'[5]вспомогат'!J28</f>
        <v>-1008883.0999999996</v>
      </c>
      <c r="I30" s="36">
        <f>'[5]вспомогат'!K28</f>
        <v>97.87351360344626</v>
      </c>
      <c r="J30" s="37">
        <f>'[5]вспомогат'!L28</f>
        <v>-218047.98000000045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21740042</v>
      </c>
      <c r="D31" s="38">
        <f>'[5]вспомогат'!D29</f>
        <v>5157109</v>
      </c>
      <c r="E31" s="33">
        <f>'[5]вспомогат'!G29</f>
        <v>19990214.82</v>
      </c>
      <c r="F31" s="38">
        <f>'[5]вспомогат'!H29</f>
        <v>2345475.5199999996</v>
      </c>
      <c r="G31" s="39">
        <f>'[5]вспомогат'!I29</f>
        <v>45.48043332029631</v>
      </c>
      <c r="H31" s="35">
        <f>'[5]вспомогат'!J29</f>
        <v>-2811633.4800000004</v>
      </c>
      <c r="I31" s="36">
        <f>'[5]вспомогат'!K29</f>
        <v>91.95113247711298</v>
      </c>
      <c r="J31" s="37">
        <f>'[5]вспомогат'!L29</f>
        <v>-1749827.1799999997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8090466.13</v>
      </c>
      <c r="F32" s="38">
        <f>'[5]вспомогат'!H30</f>
        <v>764303.4500000002</v>
      </c>
      <c r="G32" s="39">
        <f>'[5]вспомогат'!I30</f>
        <v>38.24592222146607</v>
      </c>
      <c r="H32" s="35">
        <f>'[5]вспомогат'!J30</f>
        <v>-1234088.5499999998</v>
      </c>
      <c r="I32" s="36">
        <f>'[5]вспомогат'!K30</f>
        <v>94.2028104586807</v>
      </c>
      <c r="J32" s="37">
        <f>'[5]вспомогат'!L30</f>
        <v>-497882.8700000001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8617575</v>
      </c>
      <c r="D33" s="38">
        <f>'[5]вспомогат'!D31</f>
        <v>1910791</v>
      </c>
      <c r="E33" s="33">
        <f>'[5]вспомогат'!G31</f>
        <v>8109791.3</v>
      </c>
      <c r="F33" s="38">
        <f>'[5]вспомогат'!H31</f>
        <v>832480.8899999997</v>
      </c>
      <c r="G33" s="39">
        <f>'[5]вспомогат'!I31</f>
        <v>43.56734409990416</v>
      </c>
      <c r="H33" s="35">
        <f>'[5]вспомогат'!J31</f>
        <v>-1078310.1100000003</v>
      </c>
      <c r="I33" s="36">
        <f>'[5]вспомогат'!K31</f>
        <v>94.10758014870773</v>
      </c>
      <c r="J33" s="37">
        <f>'[5]вспомогат'!L31</f>
        <v>-507783.7000000002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3055678</v>
      </c>
      <c r="D34" s="38">
        <f>'[5]вспомогат'!D32</f>
        <v>672851</v>
      </c>
      <c r="E34" s="33">
        <f>'[5]вспомогат'!G32</f>
        <v>3069468</v>
      </c>
      <c r="F34" s="38">
        <f>'[5]вспомогат'!H32</f>
        <v>337856.0099999998</v>
      </c>
      <c r="G34" s="39">
        <f>'[5]вспомогат'!I32</f>
        <v>50.21260427642966</v>
      </c>
      <c r="H34" s="35">
        <f>'[5]вспомогат'!J32</f>
        <v>-334994.9900000002</v>
      </c>
      <c r="I34" s="36">
        <f>'[5]вспомогат'!K32</f>
        <v>100.45129100644768</v>
      </c>
      <c r="J34" s="37">
        <f>'[5]вспомогат'!L32</f>
        <v>13790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7515176.81</v>
      </c>
      <c r="F35" s="38">
        <f>'[5]вспомогат'!H33</f>
        <v>780681.79</v>
      </c>
      <c r="G35" s="39">
        <f>'[5]вспомогат'!I33</f>
        <v>34.50908564482263</v>
      </c>
      <c r="H35" s="35">
        <f>'[5]вспомогат'!J33</f>
        <v>-1481568.21</v>
      </c>
      <c r="I35" s="36">
        <f>'[5]вспомогат'!K33</f>
        <v>87.9273274044136</v>
      </c>
      <c r="J35" s="37">
        <f>'[5]вспомогат'!L33</f>
        <v>-1031855.1900000004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5655718.46</v>
      </c>
      <c r="F36" s="38">
        <f>'[5]вспомогат'!H34</f>
        <v>545182.29</v>
      </c>
      <c r="G36" s="39">
        <f>'[5]вспомогат'!I34</f>
        <v>35.41455538738364</v>
      </c>
      <c r="H36" s="35">
        <f>'[5]вспомогат'!J34</f>
        <v>-994247.71</v>
      </c>
      <c r="I36" s="36">
        <f>'[5]вспомогат'!K34</f>
        <v>93.88299995684089</v>
      </c>
      <c r="J36" s="37">
        <f>'[5]вспомогат'!L34</f>
        <v>-368501.54000000004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11648516.68</v>
      </c>
      <c r="F37" s="38">
        <f>'[5]вспомогат'!H35</f>
        <v>1010066.8900000006</v>
      </c>
      <c r="G37" s="39">
        <f>'[5]вспомогат'!I35</f>
        <v>32.92503205903428</v>
      </c>
      <c r="H37" s="35">
        <f>'[5]вспомогат'!J35</f>
        <v>-2057711.1099999994</v>
      </c>
      <c r="I37" s="36">
        <f>'[5]вспомогат'!K35</f>
        <v>88.26066747048404</v>
      </c>
      <c r="J37" s="37">
        <f>'[5]вспомогат'!L35</f>
        <v>-1549340.3200000003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206800113</v>
      </c>
      <c r="D38" s="42">
        <f>SUM(D18:D37)</f>
        <v>47821041</v>
      </c>
      <c r="E38" s="42">
        <f>SUM(E18:E37)</f>
        <v>193270137.60000002</v>
      </c>
      <c r="F38" s="42">
        <f>SUM(F18:F37)</f>
        <v>21095547.32</v>
      </c>
      <c r="G38" s="43">
        <f>F38/D38*100</f>
        <v>44.11352592679862</v>
      </c>
      <c r="H38" s="42">
        <f>SUM(H18:H37)</f>
        <v>-26725493.68</v>
      </c>
      <c r="I38" s="44">
        <f>E38/C38*100</f>
        <v>93.45746227904625</v>
      </c>
      <c r="J38" s="42">
        <f>SUM(J18:J37)</f>
        <v>-13529975.399999999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1463123960</v>
      </c>
      <c r="D39" s="53">
        <f>'[5]вспомогат'!D36</f>
        <v>334400681</v>
      </c>
      <c r="E39" s="53">
        <f>'[5]вспомогат'!G36</f>
        <v>1331516571.2300005</v>
      </c>
      <c r="F39" s="53">
        <f>'[5]вспомогат'!H36</f>
        <v>160222562.37999994</v>
      </c>
      <c r="G39" s="54">
        <f>'[5]вспомогат'!I36</f>
        <v>47.91334811306797</v>
      </c>
      <c r="H39" s="53">
        <f>'[5]вспомогат'!J36</f>
        <v>-174178118.62000006</v>
      </c>
      <c r="I39" s="54">
        <f>'[5]вспомогат'!K36</f>
        <v>91.00504178948724</v>
      </c>
      <c r="J39" s="53">
        <f>'[5]вспомогат'!L36</f>
        <v>-131607388.77000004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20.05.2013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2013-05-21T06:00:34Z</dcterms:created>
  <dcterms:modified xsi:type="dcterms:W3CDTF">2013-05-21T06:01:32Z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