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960" windowHeight="107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<sst xmlns="http://schemas.openxmlformats.org/spreadsheetml/2006/main" count="47" uniqueCount="42">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</sst>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2305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23.05.2013</v>
          </cell>
        </row>
        <row r="6">
          <cell r="G6" t="str">
            <v>Фактично надійшло на 23.05.2013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931893880</v>
          </cell>
          <cell r="C10">
            <v>361031710</v>
          </cell>
          <cell r="D10">
            <v>93583918</v>
          </cell>
          <cell r="G10">
            <v>333756478.36</v>
          </cell>
          <cell r="H10">
            <v>65900553.45000002</v>
          </cell>
          <cell r="I10">
            <v>70.41867327033692</v>
          </cell>
          <cell r="J10">
            <v>-27683364.549999982</v>
          </cell>
          <cell r="K10">
            <v>92.44519778054952</v>
          </cell>
          <cell r="L10">
            <v>-27275231.639999986</v>
          </cell>
        </row>
        <row r="11">
          <cell r="B11">
            <v>1874282300</v>
          </cell>
          <cell r="C11">
            <v>662781500</v>
          </cell>
          <cell r="D11">
            <v>138470900</v>
          </cell>
          <cell r="G11">
            <v>631591889.34</v>
          </cell>
          <cell r="H11">
            <v>80571811.25</v>
          </cell>
          <cell r="I11">
            <v>58.18681849399404</v>
          </cell>
          <cell r="J11">
            <v>-57899088.75</v>
          </cell>
          <cell r="K11">
            <v>95.29413378918996</v>
          </cell>
          <cell r="L11">
            <v>-31189610.659999967</v>
          </cell>
        </row>
        <row r="12">
          <cell r="B12">
            <v>145415530</v>
          </cell>
          <cell r="C12">
            <v>50644312</v>
          </cell>
          <cell r="D12">
            <v>11258872</v>
          </cell>
          <cell r="G12">
            <v>46282935.76</v>
          </cell>
          <cell r="H12">
            <v>5954965.879999995</v>
          </cell>
          <cell r="I12">
            <v>52.89131877509572</v>
          </cell>
          <cell r="J12">
            <v>-5303906.120000005</v>
          </cell>
          <cell r="K12">
            <v>91.38822097138963</v>
          </cell>
          <cell r="L12">
            <v>-4361376.240000002</v>
          </cell>
        </row>
        <row r="13">
          <cell r="B13">
            <v>267787710</v>
          </cell>
          <cell r="C13">
            <v>114345525</v>
          </cell>
          <cell r="D13">
            <v>27950835</v>
          </cell>
          <cell r="G13">
            <v>105479287.17</v>
          </cell>
          <cell r="H13">
            <v>18695708.739999995</v>
          </cell>
          <cell r="I13">
            <v>66.88783623101061</v>
          </cell>
          <cell r="J13">
            <v>-9255126.260000005</v>
          </cell>
          <cell r="K13">
            <v>92.24609985392958</v>
          </cell>
          <cell r="L13">
            <v>-8866237.829999998</v>
          </cell>
        </row>
        <row r="14">
          <cell r="B14">
            <v>162592400</v>
          </cell>
          <cell r="C14">
            <v>57886350</v>
          </cell>
          <cell r="D14">
            <v>13230500</v>
          </cell>
          <cell r="G14">
            <v>52524178.79</v>
          </cell>
          <cell r="H14">
            <v>6988635.799999997</v>
          </cell>
          <cell r="I14">
            <v>52.82215940440646</v>
          </cell>
          <cell r="J14">
            <v>-6241864.200000003</v>
          </cell>
          <cell r="K14">
            <v>90.7367259984435</v>
          </cell>
          <cell r="L14">
            <v>-5362171.210000001</v>
          </cell>
        </row>
        <row r="15">
          <cell r="B15">
            <v>26918300</v>
          </cell>
          <cell r="C15">
            <v>9634450</v>
          </cell>
          <cell r="D15">
            <v>2084615</v>
          </cell>
          <cell r="G15">
            <v>8783578.55</v>
          </cell>
          <cell r="H15">
            <v>1187254.2800000012</v>
          </cell>
          <cell r="I15">
            <v>56.95316785113804</v>
          </cell>
          <cell r="J15">
            <v>-897360.7199999988</v>
          </cell>
          <cell r="K15">
            <v>91.16844812106557</v>
          </cell>
          <cell r="L15">
            <v>-850871.4499999993</v>
          </cell>
        </row>
        <row r="16">
          <cell r="B16">
            <v>26323404</v>
          </cell>
          <cell r="C16">
            <v>7836345</v>
          </cell>
          <cell r="D16">
            <v>1847310</v>
          </cell>
          <cell r="G16">
            <v>7947166.8</v>
          </cell>
          <cell r="H16">
            <v>936709.4900000002</v>
          </cell>
          <cell r="I16">
            <v>50.70667565270583</v>
          </cell>
          <cell r="J16">
            <v>-910600.5099999998</v>
          </cell>
          <cell r="K16">
            <v>101.41420266718733</v>
          </cell>
          <cell r="L16">
            <v>110821.79999999981</v>
          </cell>
        </row>
        <row r="17">
          <cell r="B17">
            <v>94207870</v>
          </cell>
          <cell r="C17">
            <v>31822799</v>
          </cell>
          <cell r="D17">
            <v>6708545</v>
          </cell>
          <cell r="G17">
            <v>32201542.85</v>
          </cell>
          <cell r="H17">
            <v>5163442.870000001</v>
          </cell>
          <cell r="I17">
            <v>76.96814838388953</v>
          </cell>
          <cell r="J17">
            <v>-1545102.129999999</v>
          </cell>
          <cell r="K17">
            <v>101.1901651077267</v>
          </cell>
          <cell r="L17">
            <v>378743.8500000015</v>
          </cell>
        </row>
        <row r="18">
          <cell r="B18">
            <v>9123975</v>
          </cell>
          <cell r="C18">
            <v>3078875</v>
          </cell>
          <cell r="D18">
            <v>783593</v>
          </cell>
          <cell r="G18">
            <v>2692626.11</v>
          </cell>
          <cell r="H18">
            <v>287794.3300000001</v>
          </cell>
          <cell r="I18">
            <v>36.72752691767283</v>
          </cell>
          <cell r="J18">
            <v>-495798.6699999999</v>
          </cell>
          <cell r="K18">
            <v>87.4548693922293</v>
          </cell>
          <cell r="L18">
            <v>-386248.89000000013</v>
          </cell>
        </row>
        <row r="19">
          <cell r="B19">
            <v>20633455</v>
          </cell>
          <cell r="C19">
            <v>6152658</v>
          </cell>
          <cell r="D19">
            <v>1542211</v>
          </cell>
          <cell r="G19">
            <v>5635487.3</v>
          </cell>
          <cell r="H19">
            <v>712578.2400000002</v>
          </cell>
          <cell r="I19">
            <v>46.204977139963354</v>
          </cell>
          <cell r="J19">
            <v>-829632.7599999998</v>
          </cell>
          <cell r="K19">
            <v>91.594353204745</v>
          </cell>
          <cell r="L19">
            <v>-517170.7000000002</v>
          </cell>
        </row>
        <row r="20">
          <cell r="B20">
            <v>44694335</v>
          </cell>
          <cell r="C20">
            <v>13967085</v>
          </cell>
          <cell r="D20">
            <v>3386358</v>
          </cell>
          <cell r="G20">
            <v>13482999.57</v>
          </cell>
          <cell r="H20">
            <v>1982560.6300000008</v>
          </cell>
          <cell r="I20">
            <v>58.5455120220603</v>
          </cell>
          <cell r="J20">
            <v>-1403797.3699999992</v>
          </cell>
          <cell r="K20">
            <v>96.53409834621898</v>
          </cell>
          <cell r="L20">
            <v>-484085.4299999997</v>
          </cell>
        </row>
        <row r="21">
          <cell r="B21">
            <v>29964900</v>
          </cell>
          <cell r="C21">
            <v>9813552</v>
          </cell>
          <cell r="D21">
            <v>2201008</v>
          </cell>
          <cell r="G21">
            <v>9110726.18</v>
          </cell>
          <cell r="H21">
            <v>1164130.9499999993</v>
          </cell>
          <cell r="I21">
            <v>52.89080957452218</v>
          </cell>
          <cell r="J21">
            <v>-1036877.0500000007</v>
          </cell>
          <cell r="K21">
            <v>92.83821168930476</v>
          </cell>
          <cell r="L21">
            <v>-702825.8200000003</v>
          </cell>
        </row>
        <row r="22">
          <cell r="B22">
            <v>43454544</v>
          </cell>
          <cell r="C22">
            <v>16269924</v>
          </cell>
          <cell r="D22">
            <v>4346684</v>
          </cell>
          <cell r="G22">
            <v>14363421.71</v>
          </cell>
          <cell r="H22">
            <v>1998041.2300000004</v>
          </cell>
          <cell r="I22">
            <v>45.96702290757737</v>
          </cell>
          <cell r="J22">
            <v>-2348642.7699999996</v>
          </cell>
          <cell r="K22">
            <v>88.28204550924762</v>
          </cell>
          <cell r="L22">
            <v>-1906502.289999999</v>
          </cell>
        </row>
        <row r="23">
          <cell r="B23">
            <v>22406900</v>
          </cell>
          <cell r="C23">
            <v>7917170</v>
          </cell>
          <cell r="D23">
            <v>1772895</v>
          </cell>
          <cell r="G23">
            <v>7501238.23</v>
          </cell>
          <cell r="H23">
            <v>947014.0700000003</v>
          </cell>
          <cell r="I23">
            <v>53.41625251354425</v>
          </cell>
          <cell r="J23">
            <v>-825880.9299999997</v>
          </cell>
          <cell r="K23">
            <v>94.74645902513146</v>
          </cell>
          <cell r="L23">
            <v>-415931.76999999955</v>
          </cell>
        </row>
        <row r="24">
          <cell r="B24">
            <v>23255939</v>
          </cell>
          <cell r="C24">
            <v>6796908</v>
          </cell>
          <cell r="D24">
            <v>1478174</v>
          </cell>
          <cell r="G24">
            <v>7645965.15</v>
          </cell>
          <cell r="H24">
            <v>1448527.0700000003</v>
          </cell>
          <cell r="I24">
            <v>97.9943545211863</v>
          </cell>
          <cell r="J24">
            <v>-29646.929999999702</v>
          </cell>
          <cell r="K24">
            <v>112.4918146604309</v>
          </cell>
          <cell r="L24">
            <v>849057.1500000004</v>
          </cell>
        </row>
        <row r="25">
          <cell r="B25">
            <v>32786400</v>
          </cell>
          <cell r="C25">
            <v>10938879</v>
          </cell>
          <cell r="D25">
            <v>2567595</v>
          </cell>
          <cell r="G25">
            <v>10383614.96</v>
          </cell>
          <cell r="H25">
            <v>1255336.0900000017</v>
          </cell>
          <cell r="I25">
            <v>48.89151482223644</v>
          </cell>
          <cell r="J25">
            <v>-1312258.9099999983</v>
          </cell>
          <cell r="K25">
            <v>94.92394019533447</v>
          </cell>
          <cell r="L25">
            <v>-555264.0399999991</v>
          </cell>
        </row>
        <row r="26">
          <cell r="B26">
            <v>21371079</v>
          </cell>
          <cell r="C26">
            <v>6857348</v>
          </cell>
          <cell r="D26">
            <v>1393943</v>
          </cell>
          <cell r="G26">
            <v>6531674.24</v>
          </cell>
          <cell r="H26">
            <v>760358.1100000003</v>
          </cell>
          <cell r="I26">
            <v>54.54728851897103</v>
          </cell>
          <cell r="J26">
            <v>-633584.8899999997</v>
          </cell>
          <cell r="K26">
            <v>95.2507330822353</v>
          </cell>
          <cell r="L26">
            <v>-325673.7599999998</v>
          </cell>
        </row>
        <row r="27">
          <cell r="B27">
            <v>17382250</v>
          </cell>
          <cell r="C27">
            <v>5323908</v>
          </cell>
          <cell r="D27">
            <v>1261040</v>
          </cell>
          <cell r="G27">
            <v>5349625.06</v>
          </cell>
          <cell r="H27">
            <v>610970.2799999993</v>
          </cell>
          <cell r="I27">
            <v>48.4497145213474</v>
          </cell>
          <cell r="J27">
            <v>-650069.7200000007</v>
          </cell>
          <cell r="K27">
            <v>100.4830485425368</v>
          </cell>
          <cell r="L27">
            <v>25717.05999999959</v>
          </cell>
        </row>
        <row r="28">
          <cell r="B28">
            <v>30804620</v>
          </cell>
          <cell r="C28">
            <v>10253909</v>
          </cell>
          <cell r="D28">
            <v>1912084</v>
          </cell>
          <cell r="G28">
            <v>10320695.84</v>
          </cell>
          <cell r="H28">
            <v>1188035.7200000007</v>
          </cell>
          <cell r="I28">
            <v>62.133029720451646</v>
          </cell>
          <cell r="J28">
            <v>-724048.2799999993</v>
          </cell>
          <cell r="K28">
            <v>100.65133053160507</v>
          </cell>
          <cell r="L28">
            <v>66786.83999999985</v>
          </cell>
        </row>
        <row r="29">
          <cell r="B29">
            <v>63497860</v>
          </cell>
          <cell r="C29">
            <v>21740042</v>
          </cell>
          <cell r="D29">
            <v>5157109</v>
          </cell>
          <cell r="G29">
            <v>20606968.64</v>
          </cell>
          <cell r="H29">
            <v>2962229.34</v>
          </cell>
          <cell r="I29">
            <v>57.43972718048038</v>
          </cell>
          <cell r="J29">
            <v>-2194879.66</v>
          </cell>
          <cell r="K29">
            <v>94.78808109018372</v>
          </cell>
          <cell r="L29">
            <v>-1133073.3599999994</v>
          </cell>
        </row>
        <row r="30">
          <cell r="B30">
            <v>26496514</v>
          </cell>
          <cell r="C30">
            <v>8588349</v>
          </cell>
          <cell r="D30">
            <v>1998392</v>
          </cell>
          <cell r="G30">
            <v>8297312.39</v>
          </cell>
          <cell r="H30">
            <v>971149.71</v>
          </cell>
          <cell r="I30">
            <v>48.59655713193407</v>
          </cell>
          <cell r="J30">
            <v>-1027242.29</v>
          </cell>
          <cell r="K30">
            <v>96.61126242075164</v>
          </cell>
          <cell r="L30">
            <v>-291036.61000000034</v>
          </cell>
        </row>
        <row r="31">
          <cell r="B31">
            <v>28476622</v>
          </cell>
          <cell r="C31">
            <v>8617575</v>
          </cell>
          <cell r="D31">
            <v>1910791</v>
          </cell>
          <cell r="G31">
            <v>8370827.54</v>
          </cell>
          <cell r="H31">
            <v>1093517.13</v>
          </cell>
          <cell r="I31">
            <v>57.228505367672334</v>
          </cell>
          <cell r="J31">
            <v>-817273.8700000001</v>
          </cell>
          <cell r="K31">
            <v>97.13669495188611</v>
          </cell>
          <cell r="L31">
            <v>-246747.45999999996</v>
          </cell>
        </row>
        <row r="32">
          <cell r="B32">
            <v>9884788</v>
          </cell>
          <cell r="C32">
            <v>3055678</v>
          </cell>
          <cell r="D32">
            <v>672851</v>
          </cell>
          <cell r="G32">
            <v>3180721.19</v>
          </cell>
          <cell r="H32">
            <v>449109.1999999997</v>
          </cell>
          <cell r="I32">
            <v>66.74719960288381</v>
          </cell>
          <cell r="J32">
            <v>-223741.80000000028</v>
          </cell>
          <cell r="K32">
            <v>104.09215859786273</v>
          </cell>
          <cell r="L32">
            <v>125043.18999999994</v>
          </cell>
        </row>
        <row r="33">
          <cell r="B33">
            <v>25060542</v>
          </cell>
          <cell r="C33">
            <v>8547032</v>
          </cell>
          <cell r="D33">
            <v>2262250</v>
          </cell>
          <cell r="G33">
            <v>7644112.95</v>
          </cell>
          <cell r="H33">
            <v>909617.9300000006</v>
          </cell>
          <cell r="I33">
            <v>40.20855033705384</v>
          </cell>
          <cell r="J33">
            <v>-1352632.0699999994</v>
          </cell>
          <cell r="K33">
            <v>89.43587610295597</v>
          </cell>
          <cell r="L33">
            <v>-902919.0499999998</v>
          </cell>
        </row>
        <row r="34">
          <cell r="B34">
            <v>19108400</v>
          </cell>
          <cell r="C34">
            <v>6024220</v>
          </cell>
          <cell r="D34">
            <v>1539430</v>
          </cell>
          <cell r="G34">
            <v>5838093.21</v>
          </cell>
          <cell r="H34">
            <v>727557.04</v>
          </cell>
          <cell r="I34">
            <v>47.26145651312499</v>
          </cell>
          <cell r="J34">
            <v>-811872.96</v>
          </cell>
          <cell r="K34">
            <v>96.91035868543977</v>
          </cell>
          <cell r="L34">
            <v>-186126.79000000004</v>
          </cell>
        </row>
        <row r="35">
          <cell r="B35">
            <v>38718863</v>
          </cell>
          <cell r="C35">
            <v>13197857</v>
          </cell>
          <cell r="D35">
            <v>3067778</v>
          </cell>
          <cell r="G35">
            <v>11996502.04</v>
          </cell>
          <cell r="H35">
            <v>1358052.25</v>
          </cell>
          <cell r="I35">
            <v>44.26827006387033</v>
          </cell>
          <cell r="J35">
            <v>-1709725.75</v>
          </cell>
          <cell r="K35">
            <v>90.89734825888777</v>
          </cell>
          <cell r="L35">
            <v>-1201354.960000001</v>
          </cell>
        </row>
        <row r="36">
          <cell r="B36">
            <v>4036543380</v>
          </cell>
          <cell r="C36">
            <v>1463123960</v>
          </cell>
          <cell r="D36">
            <v>334389681</v>
          </cell>
          <cell r="G36">
            <v>1377519669.93</v>
          </cell>
          <cell r="H36">
            <v>206225661.08</v>
          </cell>
          <cell r="I36">
            <v>61.672256291903935</v>
          </cell>
          <cell r="J36">
            <v>-128164019.91999999</v>
          </cell>
          <cell r="K36">
            <v>94.14921138534291</v>
          </cell>
          <cell r="L36">
            <v>-85604290.06999996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50" sqref="A50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23.05.2013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23.05.2013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травень</v>
      </c>
      <c r="E8" s="20" t="s">
        <v>10</v>
      </c>
      <c r="F8" s="21" t="str">
        <f>'[5]вспомогат'!H8</f>
        <v>за травень</v>
      </c>
      <c r="G8" s="22" t="str">
        <f>'[5]вспомогат'!I8</f>
        <v>за травень</v>
      </c>
      <c r="H8" s="23"/>
      <c r="I8" s="22" t="str">
        <f>'[5]вспомогат'!K8</f>
        <v>за 5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361031710</v>
      </c>
      <c r="D10" s="33">
        <f>'[5]вспомогат'!D10</f>
        <v>93583918</v>
      </c>
      <c r="E10" s="33">
        <f>'[5]вспомогат'!G10</f>
        <v>333756478.36</v>
      </c>
      <c r="F10" s="33">
        <f>'[5]вспомогат'!H10</f>
        <v>65900553.45000002</v>
      </c>
      <c r="G10" s="34">
        <f>'[5]вспомогат'!I10</f>
        <v>70.41867327033692</v>
      </c>
      <c r="H10" s="35">
        <f>'[5]вспомогат'!J10</f>
        <v>-27683364.549999982</v>
      </c>
      <c r="I10" s="36">
        <f>'[5]вспомогат'!K10</f>
        <v>92.44519778054952</v>
      </c>
      <c r="J10" s="37">
        <f>'[5]вспомогат'!L10</f>
        <v>-27275231.639999986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662781500</v>
      </c>
      <c r="D12" s="38">
        <f>'[5]вспомогат'!D11</f>
        <v>138470900</v>
      </c>
      <c r="E12" s="33">
        <f>'[5]вспомогат'!G11</f>
        <v>631591889.34</v>
      </c>
      <c r="F12" s="38">
        <f>'[5]вспомогат'!H11</f>
        <v>80571811.25</v>
      </c>
      <c r="G12" s="39">
        <f>'[5]вспомогат'!I11</f>
        <v>58.18681849399404</v>
      </c>
      <c r="H12" s="35">
        <f>'[5]вспомогат'!J11</f>
        <v>-57899088.75</v>
      </c>
      <c r="I12" s="36">
        <f>'[5]вспомогат'!K11</f>
        <v>95.29413378918996</v>
      </c>
      <c r="J12" s="37">
        <f>'[5]вспомогат'!L11</f>
        <v>-31189610.659999967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50644312</v>
      </c>
      <c r="D13" s="38">
        <f>'[5]вспомогат'!D12</f>
        <v>11258872</v>
      </c>
      <c r="E13" s="33">
        <f>'[5]вспомогат'!G12</f>
        <v>46282935.76</v>
      </c>
      <c r="F13" s="38">
        <f>'[5]вспомогат'!H12</f>
        <v>5954965.879999995</v>
      </c>
      <c r="G13" s="39">
        <f>'[5]вспомогат'!I12</f>
        <v>52.89131877509572</v>
      </c>
      <c r="H13" s="35">
        <f>'[5]вспомогат'!J12</f>
        <v>-5303906.120000005</v>
      </c>
      <c r="I13" s="36">
        <f>'[5]вспомогат'!K12</f>
        <v>91.38822097138963</v>
      </c>
      <c r="J13" s="37">
        <f>'[5]вспомогат'!L12</f>
        <v>-4361376.240000002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114345525</v>
      </c>
      <c r="D14" s="38">
        <f>'[5]вспомогат'!D13</f>
        <v>27950835</v>
      </c>
      <c r="E14" s="33">
        <f>'[5]вспомогат'!G13</f>
        <v>105479287.17</v>
      </c>
      <c r="F14" s="38">
        <f>'[5]вспомогат'!H13</f>
        <v>18695708.739999995</v>
      </c>
      <c r="G14" s="39">
        <f>'[5]вспомогат'!I13</f>
        <v>66.88783623101061</v>
      </c>
      <c r="H14" s="35">
        <f>'[5]вспомогат'!J13</f>
        <v>-9255126.260000005</v>
      </c>
      <c r="I14" s="36">
        <f>'[5]вспомогат'!K13</f>
        <v>92.24609985392958</v>
      </c>
      <c r="J14" s="37">
        <f>'[5]вспомогат'!L13</f>
        <v>-8866237.829999998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57886350</v>
      </c>
      <c r="D15" s="38">
        <f>'[5]вспомогат'!D14</f>
        <v>13230500</v>
      </c>
      <c r="E15" s="33">
        <f>'[5]вспомогат'!G14</f>
        <v>52524178.79</v>
      </c>
      <c r="F15" s="38">
        <f>'[5]вспомогат'!H14</f>
        <v>6988635.799999997</v>
      </c>
      <c r="G15" s="39">
        <f>'[5]вспомогат'!I14</f>
        <v>52.82215940440646</v>
      </c>
      <c r="H15" s="35">
        <f>'[5]вспомогат'!J14</f>
        <v>-6241864.200000003</v>
      </c>
      <c r="I15" s="36">
        <f>'[5]вспомогат'!K14</f>
        <v>90.7367259984435</v>
      </c>
      <c r="J15" s="37">
        <f>'[5]вспомогат'!L14</f>
        <v>-5362171.210000001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9634450</v>
      </c>
      <c r="D16" s="38">
        <f>'[5]вспомогат'!D15</f>
        <v>2084615</v>
      </c>
      <c r="E16" s="33">
        <f>'[5]вспомогат'!G15</f>
        <v>8783578.55</v>
      </c>
      <c r="F16" s="38">
        <f>'[5]вспомогат'!H15</f>
        <v>1187254.2800000012</v>
      </c>
      <c r="G16" s="39">
        <f>'[5]вспомогат'!I15</f>
        <v>56.95316785113804</v>
      </c>
      <c r="H16" s="35">
        <f>'[5]вспомогат'!J15</f>
        <v>-897360.7199999988</v>
      </c>
      <c r="I16" s="36">
        <f>'[5]вспомогат'!K15</f>
        <v>91.16844812106557</v>
      </c>
      <c r="J16" s="37">
        <f>'[5]вспомогат'!L15</f>
        <v>-850871.4499999993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895292137</v>
      </c>
      <c r="D17" s="42">
        <f>SUM(D12:D16)</f>
        <v>192995722</v>
      </c>
      <c r="E17" s="42">
        <f>SUM(E12:E16)</f>
        <v>844661869.6099999</v>
      </c>
      <c r="F17" s="42">
        <f>SUM(F12:F16)</f>
        <v>113398375.94999999</v>
      </c>
      <c r="G17" s="43">
        <f>F17/D17*100</f>
        <v>58.75693760196404</v>
      </c>
      <c r="H17" s="42">
        <f>SUM(H12:H16)</f>
        <v>-79597346.05000001</v>
      </c>
      <c r="I17" s="44">
        <f>E17/C17*100</f>
        <v>94.34483278724471</v>
      </c>
      <c r="J17" s="42">
        <f>SUM(J12:J16)</f>
        <v>-50630267.38999997</v>
      </c>
    </row>
    <row r="18" spans="1:10" ht="20.25" customHeight="1">
      <c r="A18" s="32" t="s">
        <v>20</v>
      </c>
      <c r="B18" s="45">
        <f>'[5]вспомогат'!B16</f>
        <v>26323404</v>
      </c>
      <c r="C18" s="45">
        <f>'[5]вспомогат'!C16</f>
        <v>7836345</v>
      </c>
      <c r="D18" s="46">
        <f>'[5]вспомогат'!D16</f>
        <v>1847310</v>
      </c>
      <c r="E18" s="45">
        <f>'[5]вспомогат'!G16</f>
        <v>7947166.8</v>
      </c>
      <c r="F18" s="46">
        <f>'[5]вспомогат'!H16</f>
        <v>936709.4900000002</v>
      </c>
      <c r="G18" s="47">
        <f>'[5]вспомогат'!I16</f>
        <v>50.70667565270583</v>
      </c>
      <c r="H18" s="48">
        <f>'[5]вспомогат'!J16</f>
        <v>-910600.5099999998</v>
      </c>
      <c r="I18" s="49">
        <f>'[5]вспомогат'!K16</f>
        <v>101.41420266718733</v>
      </c>
      <c r="J18" s="50">
        <f>'[5]вспомогат'!L16</f>
        <v>110821.79999999981</v>
      </c>
    </row>
    <row r="19" spans="1:10" ht="12.75">
      <c r="A19" s="32" t="s">
        <v>21</v>
      </c>
      <c r="B19" s="33">
        <f>'[5]вспомогат'!B17</f>
        <v>94207870</v>
      </c>
      <c r="C19" s="33">
        <f>'[5]вспомогат'!C17</f>
        <v>31822799</v>
      </c>
      <c r="D19" s="38">
        <f>'[5]вспомогат'!D17</f>
        <v>6708545</v>
      </c>
      <c r="E19" s="33">
        <f>'[5]вспомогат'!G17</f>
        <v>32201542.85</v>
      </c>
      <c r="F19" s="38">
        <f>'[5]вспомогат'!H17</f>
        <v>5163442.870000001</v>
      </c>
      <c r="G19" s="39">
        <f>'[5]вспомогат'!I17</f>
        <v>76.96814838388953</v>
      </c>
      <c r="H19" s="35">
        <f>'[5]вспомогат'!J17</f>
        <v>-1545102.129999999</v>
      </c>
      <c r="I19" s="36">
        <f>'[5]вспомогат'!K17</f>
        <v>101.1901651077267</v>
      </c>
      <c r="J19" s="37">
        <f>'[5]вспомогат'!L17</f>
        <v>378743.8500000015</v>
      </c>
    </row>
    <row r="20" spans="1:10" ht="12.75">
      <c r="A20" s="32" t="s">
        <v>22</v>
      </c>
      <c r="B20" s="33">
        <f>'[5]вспомогат'!B18</f>
        <v>9123975</v>
      </c>
      <c r="C20" s="33">
        <f>'[5]вспомогат'!C18</f>
        <v>3078875</v>
      </c>
      <c r="D20" s="38">
        <f>'[5]вспомогат'!D18</f>
        <v>783593</v>
      </c>
      <c r="E20" s="33">
        <f>'[5]вспомогат'!G18</f>
        <v>2692626.11</v>
      </c>
      <c r="F20" s="38">
        <f>'[5]вспомогат'!H18</f>
        <v>287794.3300000001</v>
      </c>
      <c r="G20" s="39">
        <f>'[5]вспомогат'!I18</f>
        <v>36.72752691767283</v>
      </c>
      <c r="H20" s="35">
        <f>'[5]вспомогат'!J18</f>
        <v>-495798.6699999999</v>
      </c>
      <c r="I20" s="36">
        <f>'[5]вспомогат'!K18</f>
        <v>87.4548693922293</v>
      </c>
      <c r="J20" s="37">
        <f>'[5]вспомогат'!L18</f>
        <v>-386248.89000000013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6152658</v>
      </c>
      <c r="D21" s="38">
        <f>'[5]вспомогат'!D19</f>
        <v>1542211</v>
      </c>
      <c r="E21" s="33">
        <f>'[5]вспомогат'!G19</f>
        <v>5635487.3</v>
      </c>
      <c r="F21" s="38">
        <f>'[5]вспомогат'!H19</f>
        <v>712578.2400000002</v>
      </c>
      <c r="G21" s="39">
        <f>'[5]вспомогат'!I19</f>
        <v>46.204977139963354</v>
      </c>
      <c r="H21" s="35">
        <f>'[5]вспомогат'!J19</f>
        <v>-829632.7599999998</v>
      </c>
      <c r="I21" s="36">
        <f>'[5]вспомогат'!K19</f>
        <v>91.594353204745</v>
      </c>
      <c r="J21" s="37">
        <f>'[5]вспомогат'!L19</f>
        <v>-517170.7000000002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13967085</v>
      </c>
      <c r="D22" s="38">
        <f>'[5]вспомогат'!D20</f>
        <v>3386358</v>
      </c>
      <c r="E22" s="33">
        <f>'[5]вспомогат'!G20</f>
        <v>13482999.57</v>
      </c>
      <c r="F22" s="38">
        <f>'[5]вспомогат'!H20</f>
        <v>1982560.6300000008</v>
      </c>
      <c r="G22" s="39">
        <f>'[5]вспомогат'!I20</f>
        <v>58.5455120220603</v>
      </c>
      <c r="H22" s="35">
        <f>'[5]вспомогат'!J20</f>
        <v>-1403797.3699999992</v>
      </c>
      <c r="I22" s="36">
        <f>'[5]вспомогат'!K20</f>
        <v>96.53409834621898</v>
      </c>
      <c r="J22" s="37">
        <f>'[5]вспомогат'!L20</f>
        <v>-484085.4299999997</v>
      </c>
    </row>
    <row r="23" spans="1:10" ht="12.75">
      <c r="A23" s="32" t="s">
        <v>25</v>
      </c>
      <c r="B23" s="33">
        <f>'[5]вспомогат'!B21</f>
        <v>29964900</v>
      </c>
      <c r="C23" s="33">
        <f>'[5]вспомогат'!C21</f>
        <v>9813552</v>
      </c>
      <c r="D23" s="38">
        <f>'[5]вспомогат'!D21</f>
        <v>2201008</v>
      </c>
      <c r="E23" s="33">
        <f>'[5]вспомогат'!G21</f>
        <v>9110726.18</v>
      </c>
      <c r="F23" s="38">
        <f>'[5]вспомогат'!H21</f>
        <v>1164130.9499999993</v>
      </c>
      <c r="G23" s="39">
        <f>'[5]вспомогат'!I21</f>
        <v>52.89080957452218</v>
      </c>
      <c r="H23" s="35">
        <f>'[5]вспомогат'!J21</f>
        <v>-1036877.0500000007</v>
      </c>
      <c r="I23" s="36">
        <f>'[5]вспомогат'!K21</f>
        <v>92.83821168930476</v>
      </c>
      <c r="J23" s="37">
        <f>'[5]вспомогат'!L21</f>
        <v>-702825.8200000003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16269924</v>
      </c>
      <c r="D24" s="38">
        <f>'[5]вспомогат'!D22</f>
        <v>4346684</v>
      </c>
      <c r="E24" s="33">
        <f>'[5]вспомогат'!G22</f>
        <v>14363421.71</v>
      </c>
      <c r="F24" s="38">
        <f>'[5]вспомогат'!H22</f>
        <v>1998041.2300000004</v>
      </c>
      <c r="G24" s="39">
        <f>'[5]вспомогат'!I22</f>
        <v>45.96702290757737</v>
      </c>
      <c r="H24" s="35">
        <f>'[5]вспомогат'!J22</f>
        <v>-2348642.7699999996</v>
      </c>
      <c r="I24" s="36">
        <f>'[5]вспомогат'!K22</f>
        <v>88.28204550924762</v>
      </c>
      <c r="J24" s="37">
        <f>'[5]вспомогат'!L22</f>
        <v>-1906502.289999999</v>
      </c>
    </row>
    <row r="25" spans="1:10" ht="12.75">
      <c r="A25" s="32" t="s">
        <v>27</v>
      </c>
      <c r="B25" s="33">
        <f>'[5]вспомогат'!B23</f>
        <v>22406900</v>
      </c>
      <c r="C25" s="33">
        <f>'[5]вспомогат'!C23</f>
        <v>7917170</v>
      </c>
      <c r="D25" s="38">
        <f>'[5]вспомогат'!D23</f>
        <v>1772895</v>
      </c>
      <c r="E25" s="33">
        <f>'[5]вспомогат'!G23</f>
        <v>7501238.23</v>
      </c>
      <c r="F25" s="38">
        <f>'[5]вспомогат'!H23</f>
        <v>947014.0700000003</v>
      </c>
      <c r="G25" s="39">
        <f>'[5]вспомогат'!I23</f>
        <v>53.41625251354425</v>
      </c>
      <c r="H25" s="35">
        <f>'[5]вспомогат'!J23</f>
        <v>-825880.9299999997</v>
      </c>
      <c r="I25" s="36">
        <f>'[5]вспомогат'!K23</f>
        <v>94.74645902513146</v>
      </c>
      <c r="J25" s="37">
        <f>'[5]вспомогат'!L23</f>
        <v>-415931.76999999955</v>
      </c>
    </row>
    <row r="26" spans="1:10" ht="12.75">
      <c r="A26" s="32" t="s">
        <v>28</v>
      </c>
      <c r="B26" s="33">
        <f>'[5]вспомогат'!B24</f>
        <v>23255939</v>
      </c>
      <c r="C26" s="33">
        <f>'[5]вспомогат'!C24</f>
        <v>6796908</v>
      </c>
      <c r="D26" s="38">
        <f>'[5]вспомогат'!D24</f>
        <v>1478174</v>
      </c>
      <c r="E26" s="33">
        <f>'[5]вспомогат'!G24</f>
        <v>7645965.15</v>
      </c>
      <c r="F26" s="38">
        <f>'[5]вспомогат'!H24</f>
        <v>1448527.0700000003</v>
      </c>
      <c r="G26" s="39">
        <f>'[5]вспомогат'!I24</f>
        <v>97.9943545211863</v>
      </c>
      <c r="H26" s="35">
        <f>'[5]вспомогат'!J24</f>
        <v>-29646.929999999702</v>
      </c>
      <c r="I26" s="36">
        <f>'[5]вспомогат'!K24</f>
        <v>112.4918146604309</v>
      </c>
      <c r="J26" s="37">
        <f>'[5]вспомогат'!L24</f>
        <v>849057.1500000004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10938879</v>
      </c>
      <c r="D27" s="38">
        <f>'[5]вспомогат'!D25</f>
        <v>2567595</v>
      </c>
      <c r="E27" s="33">
        <f>'[5]вспомогат'!G25</f>
        <v>10383614.96</v>
      </c>
      <c r="F27" s="38">
        <f>'[5]вспомогат'!H25</f>
        <v>1255336.0900000017</v>
      </c>
      <c r="G27" s="39">
        <f>'[5]вспомогат'!I25</f>
        <v>48.89151482223644</v>
      </c>
      <c r="H27" s="35">
        <f>'[5]вспомогат'!J25</f>
        <v>-1312258.9099999983</v>
      </c>
      <c r="I27" s="36">
        <f>'[5]вспомогат'!K25</f>
        <v>94.92394019533447</v>
      </c>
      <c r="J27" s="37">
        <f>'[5]вспомогат'!L25</f>
        <v>-555264.0399999991</v>
      </c>
    </row>
    <row r="28" spans="1:10" ht="12.75">
      <c r="A28" s="32" t="s">
        <v>30</v>
      </c>
      <c r="B28" s="33">
        <f>'[5]вспомогат'!B26</f>
        <v>21371079</v>
      </c>
      <c r="C28" s="33">
        <f>'[5]вспомогат'!C26</f>
        <v>6857348</v>
      </c>
      <c r="D28" s="38">
        <f>'[5]вспомогат'!D26</f>
        <v>1393943</v>
      </c>
      <c r="E28" s="33">
        <f>'[5]вспомогат'!G26</f>
        <v>6531674.24</v>
      </c>
      <c r="F28" s="38">
        <f>'[5]вспомогат'!H26</f>
        <v>760358.1100000003</v>
      </c>
      <c r="G28" s="39">
        <f>'[5]вспомогат'!I26</f>
        <v>54.54728851897103</v>
      </c>
      <c r="H28" s="35">
        <f>'[5]вспомогат'!J26</f>
        <v>-633584.8899999997</v>
      </c>
      <c r="I28" s="36">
        <f>'[5]вспомогат'!K26</f>
        <v>95.2507330822353</v>
      </c>
      <c r="J28" s="37">
        <f>'[5]вспомогат'!L26</f>
        <v>-325673.7599999998</v>
      </c>
    </row>
    <row r="29" spans="1:10" ht="12.75">
      <c r="A29" s="32" t="s">
        <v>31</v>
      </c>
      <c r="B29" s="33">
        <f>'[5]вспомогат'!B27</f>
        <v>17382250</v>
      </c>
      <c r="C29" s="33">
        <f>'[5]вспомогат'!C27</f>
        <v>5323908</v>
      </c>
      <c r="D29" s="38">
        <f>'[5]вспомогат'!D27</f>
        <v>1261040</v>
      </c>
      <c r="E29" s="33">
        <f>'[5]вспомогат'!G27</f>
        <v>5349625.06</v>
      </c>
      <c r="F29" s="38">
        <f>'[5]вспомогат'!H27</f>
        <v>610970.2799999993</v>
      </c>
      <c r="G29" s="39">
        <f>'[5]вспомогат'!I27</f>
        <v>48.4497145213474</v>
      </c>
      <c r="H29" s="35">
        <f>'[5]вспомогат'!J27</f>
        <v>-650069.7200000007</v>
      </c>
      <c r="I29" s="36">
        <f>'[5]вспомогат'!K27</f>
        <v>100.4830485425368</v>
      </c>
      <c r="J29" s="37">
        <f>'[5]вспомогат'!L27</f>
        <v>25717.05999999959</v>
      </c>
    </row>
    <row r="30" spans="1:10" ht="12.75">
      <c r="A30" s="32" t="s">
        <v>32</v>
      </c>
      <c r="B30" s="33">
        <f>'[5]вспомогат'!B28</f>
        <v>30804620</v>
      </c>
      <c r="C30" s="33">
        <f>'[5]вспомогат'!C28</f>
        <v>10253909</v>
      </c>
      <c r="D30" s="38">
        <f>'[5]вспомогат'!D28</f>
        <v>1912084</v>
      </c>
      <c r="E30" s="33">
        <f>'[5]вспомогат'!G28</f>
        <v>10320695.84</v>
      </c>
      <c r="F30" s="38">
        <f>'[5]вспомогат'!H28</f>
        <v>1188035.7200000007</v>
      </c>
      <c r="G30" s="39">
        <f>'[5]вспомогат'!I28</f>
        <v>62.133029720451646</v>
      </c>
      <c r="H30" s="35">
        <f>'[5]вспомогат'!J28</f>
        <v>-724048.2799999993</v>
      </c>
      <c r="I30" s="36">
        <f>'[5]вспомогат'!K28</f>
        <v>100.65133053160507</v>
      </c>
      <c r="J30" s="37">
        <f>'[5]вспомогат'!L28</f>
        <v>66786.83999999985</v>
      </c>
    </row>
    <row r="31" spans="1:10" ht="12.75">
      <c r="A31" s="32" t="s">
        <v>33</v>
      </c>
      <c r="B31" s="33">
        <f>'[5]вспомогат'!B29</f>
        <v>63497860</v>
      </c>
      <c r="C31" s="33">
        <f>'[5]вспомогат'!C29</f>
        <v>21740042</v>
      </c>
      <c r="D31" s="38">
        <f>'[5]вспомогат'!D29</f>
        <v>5157109</v>
      </c>
      <c r="E31" s="33">
        <f>'[5]вспомогат'!G29</f>
        <v>20606968.64</v>
      </c>
      <c r="F31" s="38">
        <f>'[5]вспомогат'!H29</f>
        <v>2962229.34</v>
      </c>
      <c r="G31" s="39">
        <f>'[5]вспомогат'!I29</f>
        <v>57.43972718048038</v>
      </c>
      <c r="H31" s="35">
        <f>'[5]вспомогат'!J29</f>
        <v>-2194879.66</v>
      </c>
      <c r="I31" s="36">
        <f>'[5]вспомогат'!K29</f>
        <v>94.78808109018372</v>
      </c>
      <c r="J31" s="37">
        <f>'[5]вспомогат'!L29</f>
        <v>-1133073.3599999994</v>
      </c>
    </row>
    <row r="32" spans="1:10" ht="12.75">
      <c r="A32" s="32" t="s">
        <v>34</v>
      </c>
      <c r="B32" s="33">
        <f>'[5]вспомогат'!B30</f>
        <v>26496514</v>
      </c>
      <c r="C32" s="33">
        <f>'[5]вспомогат'!C30</f>
        <v>8588349</v>
      </c>
      <c r="D32" s="38">
        <f>'[5]вспомогат'!D30</f>
        <v>1998392</v>
      </c>
      <c r="E32" s="33">
        <f>'[5]вспомогат'!G30</f>
        <v>8297312.39</v>
      </c>
      <c r="F32" s="38">
        <f>'[5]вспомогат'!H30</f>
        <v>971149.71</v>
      </c>
      <c r="G32" s="39">
        <f>'[5]вспомогат'!I30</f>
        <v>48.59655713193407</v>
      </c>
      <c r="H32" s="35">
        <f>'[5]вспомогат'!J30</f>
        <v>-1027242.29</v>
      </c>
      <c r="I32" s="36">
        <f>'[5]вспомогат'!K30</f>
        <v>96.61126242075164</v>
      </c>
      <c r="J32" s="37">
        <f>'[5]вспомогат'!L30</f>
        <v>-291036.61000000034</v>
      </c>
    </row>
    <row r="33" spans="1:10" ht="12.75">
      <c r="A33" s="32" t="s">
        <v>35</v>
      </c>
      <c r="B33" s="33">
        <f>'[5]вспомогат'!B31</f>
        <v>28476622</v>
      </c>
      <c r="C33" s="33">
        <f>'[5]вспомогат'!C31</f>
        <v>8617575</v>
      </c>
      <c r="D33" s="38">
        <f>'[5]вспомогат'!D31</f>
        <v>1910791</v>
      </c>
      <c r="E33" s="33">
        <f>'[5]вспомогат'!G31</f>
        <v>8370827.54</v>
      </c>
      <c r="F33" s="38">
        <f>'[5]вспомогат'!H31</f>
        <v>1093517.13</v>
      </c>
      <c r="G33" s="39">
        <f>'[5]вспомогат'!I31</f>
        <v>57.228505367672334</v>
      </c>
      <c r="H33" s="35">
        <f>'[5]вспомогат'!J31</f>
        <v>-817273.8700000001</v>
      </c>
      <c r="I33" s="36">
        <f>'[5]вспомогат'!K31</f>
        <v>97.13669495188611</v>
      </c>
      <c r="J33" s="37">
        <f>'[5]вспомогат'!L31</f>
        <v>-246747.45999999996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3055678</v>
      </c>
      <c r="D34" s="38">
        <f>'[5]вспомогат'!D32</f>
        <v>672851</v>
      </c>
      <c r="E34" s="33">
        <f>'[5]вспомогат'!G32</f>
        <v>3180721.19</v>
      </c>
      <c r="F34" s="38">
        <f>'[5]вспомогат'!H32</f>
        <v>449109.1999999997</v>
      </c>
      <c r="G34" s="39">
        <f>'[5]вспомогат'!I32</f>
        <v>66.74719960288381</v>
      </c>
      <c r="H34" s="35">
        <f>'[5]вспомогат'!J32</f>
        <v>-223741.80000000028</v>
      </c>
      <c r="I34" s="36">
        <f>'[5]вспомогат'!K32</f>
        <v>104.09215859786273</v>
      </c>
      <c r="J34" s="37">
        <f>'[5]вспомогат'!L32</f>
        <v>125043.18999999994</v>
      </c>
    </row>
    <row r="35" spans="1:10" ht="12.75">
      <c r="A35" s="32" t="s">
        <v>37</v>
      </c>
      <c r="B35" s="33">
        <f>'[5]вспомогат'!B33</f>
        <v>25060542</v>
      </c>
      <c r="C35" s="33">
        <f>'[5]вспомогат'!C33</f>
        <v>8547032</v>
      </c>
      <c r="D35" s="38">
        <f>'[5]вспомогат'!D33</f>
        <v>2262250</v>
      </c>
      <c r="E35" s="33">
        <f>'[5]вспомогат'!G33</f>
        <v>7644112.95</v>
      </c>
      <c r="F35" s="38">
        <f>'[5]вспомогат'!H33</f>
        <v>909617.9300000006</v>
      </c>
      <c r="G35" s="39">
        <f>'[5]вспомогат'!I33</f>
        <v>40.20855033705384</v>
      </c>
      <c r="H35" s="35">
        <f>'[5]вспомогат'!J33</f>
        <v>-1352632.0699999994</v>
      </c>
      <c r="I35" s="36">
        <f>'[5]вспомогат'!K33</f>
        <v>89.43587610295597</v>
      </c>
      <c r="J35" s="37">
        <f>'[5]вспомогат'!L33</f>
        <v>-902919.0499999998</v>
      </c>
    </row>
    <row r="36" spans="1:10" ht="12.75">
      <c r="A36" s="32" t="s">
        <v>38</v>
      </c>
      <c r="B36" s="33">
        <f>'[5]вспомогат'!B34</f>
        <v>19108400</v>
      </c>
      <c r="C36" s="33">
        <f>'[5]вспомогат'!C34</f>
        <v>6024220</v>
      </c>
      <c r="D36" s="38">
        <f>'[5]вспомогат'!D34</f>
        <v>1539430</v>
      </c>
      <c r="E36" s="33">
        <f>'[5]вспомогат'!G34</f>
        <v>5838093.21</v>
      </c>
      <c r="F36" s="38">
        <f>'[5]вспомогат'!H34</f>
        <v>727557.04</v>
      </c>
      <c r="G36" s="39">
        <f>'[5]вспомогат'!I34</f>
        <v>47.26145651312499</v>
      </c>
      <c r="H36" s="35">
        <f>'[5]вспомогат'!J34</f>
        <v>-811872.96</v>
      </c>
      <c r="I36" s="36">
        <f>'[5]вспомогат'!K34</f>
        <v>96.91035868543977</v>
      </c>
      <c r="J36" s="37">
        <f>'[5]вспомогат'!L34</f>
        <v>-186126.79000000004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13197857</v>
      </c>
      <c r="D37" s="38">
        <f>'[5]вспомогат'!D35</f>
        <v>3067778</v>
      </c>
      <c r="E37" s="33">
        <f>'[5]вспомогат'!G35</f>
        <v>11996502.04</v>
      </c>
      <c r="F37" s="38">
        <f>'[5]вспомогат'!H35</f>
        <v>1358052.25</v>
      </c>
      <c r="G37" s="39">
        <f>'[5]вспомогат'!I35</f>
        <v>44.26827006387033</v>
      </c>
      <c r="H37" s="35">
        <f>'[5]вспомогат'!J35</f>
        <v>-1709725.75</v>
      </c>
      <c r="I37" s="36">
        <f>'[5]вспомогат'!K35</f>
        <v>90.89734825888777</v>
      </c>
      <c r="J37" s="37">
        <f>'[5]вспомогат'!L35</f>
        <v>-1201354.960000001</v>
      </c>
    </row>
    <row r="38" spans="1:10" ht="18.75" customHeight="1">
      <c r="A38" s="51" t="s">
        <v>40</v>
      </c>
      <c r="B38" s="42">
        <f>SUM(B18:B37)</f>
        <v>627653260</v>
      </c>
      <c r="C38" s="42">
        <f>SUM(C18:C37)</f>
        <v>206800113</v>
      </c>
      <c r="D38" s="42">
        <f>SUM(D18:D37)</f>
        <v>47810041</v>
      </c>
      <c r="E38" s="42">
        <f>SUM(E18:E37)</f>
        <v>199101321.95999998</v>
      </c>
      <c r="F38" s="42">
        <f>SUM(F18:F37)</f>
        <v>26926731.680000003</v>
      </c>
      <c r="G38" s="43">
        <f>F38/D38*100</f>
        <v>56.320243858397866</v>
      </c>
      <c r="H38" s="42">
        <f>SUM(H18:H37)</f>
        <v>-20883309.319999997</v>
      </c>
      <c r="I38" s="44">
        <f>E38/C38*100</f>
        <v>96.27718238239066</v>
      </c>
      <c r="J38" s="42">
        <f>SUM(J18:J37)</f>
        <v>-7698791.039999997</v>
      </c>
    </row>
    <row r="39" spans="1:10" ht="20.25" customHeight="1">
      <c r="A39" s="52" t="s">
        <v>41</v>
      </c>
      <c r="B39" s="53">
        <f>'[5]вспомогат'!B36</f>
        <v>4036543380</v>
      </c>
      <c r="C39" s="53">
        <f>'[5]вспомогат'!C36</f>
        <v>1463123960</v>
      </c>
      <c r="D39" s="53">
        <f>'[5]вспомогат'!D36</f>
        <v>334389681</v>
      </c>
      <c r="E39" s="53">
        <f>'[5]вспомогат'!G36</f>
        <v>1377519669.93</v>
      </c>
      <c r="F39" s="53">
        <f>'[5]вспомогат'!H36</f>
        <v>206225661.08</v>
      </c>
      <c r="G39" s="54">
        <f>'[5]вспомогат'!I36</f>
        <v>61.672256291903935</v>
      </c>
      <c r="H39" s="53">
        <f>'[5]вспомогат'!J36</f>
        <v>-128164019.91999999</v>
      </c>
      <c r="I39" s="54">
        <f>'[5]вспомогат'!K36</f>
        <v>94.14921138534291</v>
      </c>
      <c r="J39" s="53">
        <f>'[5]вспомогат'!L36</f>
        <v>-85604290.06999996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23.05.2013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2013-05-24T04:27:33Z</dcterms:created>
  <dcterms:modified xsi:type="dcterms:W3CDTF">2013-05-24T04:27:53Z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