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<sst xmlns="http://schemas.openxmlformats.org/spreadsheetml/2006/main" count="47" uniqueCount="42">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</sst>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2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02.07.2013</v>
          </cell>
        </row>
        <row r="6">
          <cell r="G6" t="str">
            <v>Фактично надійшло на 02.07.2013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418691044.14</v>
          </cell>
          <cell r="H10">
            <v>2210102.870000005</v>
          </cell>
          <cell r="I10">
            <v>2.997501244651072</v>
          </cell>
          <cell r="J10">
            <v>-71521405.13</v>
          </cell>
          <cell r="K10">
            <v>85.9398368823311</v>
          </cell>
          <cell r="L10">
            <v>-68499831.86000001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831392616.98</v>
          </cell>
          <cell r="H11">
            <v>3933552.0299999714</v>
          </cell>
          <cell r="I11">
            <v>2.227867618781676</v>
          </cell>
          <cell r="J11">
            <v>-172627747.97000003</v>
          </cell>
          <cell r="K11">
            <v>84.71729067133495</v>
          </cell>
          <cell r="L11">
            <v>-149980383.01999998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62022326.16</v>
          </cell>
          <cell r="H12">
            <v>371815.37999999523</v>
          </cell>
          <cell r="I12">
            <v>2.8895387016637804</v>
          </cell>
          <cell r="J12">
            <v>-12495822.620000005</v>
          </cell>
          <cell r="K12">
            <v>84.30197956921236</v>
          </cell>
          <cell r="L12">
            <v>-11549286.840000004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129743069.84</v>
          </cell>
          <cell r="H13">
            <v>872888.0799999982</v>
          </cell>
          <cell r="I13">
            <v>2.9320103893137466</v>
          </cell>
          <cell r="J13">
            <v>-28898086.92</v>
          </cell>
          <cell r="K13">
            <v>81.87886653527273</v>
          </cell>
          <cell r="L13">
            <v>-28714265.159999996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69471883.48</v>
          </cell>
          <cell r="H14">
            <v>268103.74000000954</v>
          </cell>
          <cell r="I14">
            <v>1.98547564475226</v>
          </cell>
          <cell r="J14">
            <v>-13235146.25999999</v>
          </cell>
          <cell r="K14">
            <v>84.59919187860035</v>
          </cell>
          <cell r="L14">
            <v>-12646966.519999996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11794715.64</v>
          </cell>
          <cell r="H15">
            <v>58718.00999999978</v>
          </cell>
          <cell r="I15">
            <v>2.5047834368141326</v>
          </cell>
          <cell r="J15">
            <v>-2285516.99</v>
          </cell>
          <cell r="K15">
            <v>84.13318715181431</v>
          </cell>
          <cell r="L15">
            <v>-2224384.3599999994</v>
          </cell>
        </row>
        <row r="16">
          <cell r="B16">
            <v>26323404</v>
          </cell>
          <cell r="C16">
            <v>12509821</v>
          </cell>
          <cell r="D16">
            <v>2165728</v>
          </cell>
          <cell r="G16">
            <v>10862409.64</v>
          </cell>
          <cell r="H16">
            <v>27612.72000000067</v>
          </cell>
          <cell r="I16">
            <v>1.274985593758804</v>
          </cell>
          <cell r="J16">
            <v>-2138115.2799999993</v>
          </cell>
          <cell r="K16">
            <v>86.83105569616065</v>
          </cell>
          <cell r="L16">
            <v>-1647411.3599999994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41278019.62</v>
          </cell>
          <cell r="H17">
            <v>296985.84999999404</v>
          </cell>
          <cell r="I17">
            <v>3.5377400744985166</v>
          </cell>
          <cell r="J17">
            <v>-8097804.150000006</v>
          </cell>
          <cell r="K17">
            <v>87.88326060580744</v>
          </cell>
          <cell r="L17">
            <v>-5691129.380000003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3639857.05</v>
          </cell>
          <cell r="H18">
            <v>13345.419999999925</v>
          </cell>
          <cell r="I18">
            <v>1.0463557466213005</v>
          </cell>
          <cell r="J18">
            <v>-1262073.58</v>
          </cell>
          <cell r="K18">
            <v>77.32803820834945</v>
          </cell>
          <cell r="L18">
            <v>-1067176.9500000002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7597330.8</v>
          </cell>
          <cell r="H19">
            <v>75892.95999999996</v>
          </cell>
          <cell r="I19">
            <v>3.3953543307086593</v>
          </cell>
          <cell r="J19">
            <v>-2159307.04</v>
          </cell>
          <cell r="K19">
            <v>80.85085406901959</v>
          </cell>
          <cell r="L19">
            <v>-1799392.2000000002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18128115.63</v>
          </cell>
          <cell r="H20">
            <v>83673.3900000006</v>
          </cell>
          <cell r="I20">
            <v>2.186556943428577</v>
          </cell>
          <cell r="J20">
            <v>-3743045.6099999994</v>
          </cell>
          <cell r="K20">
            <v>86.72789263760095</v>
          </cell>
          <cell r="L20">
            <v>-2774174.370000001</v>
          </cell>
        </row>
        <row r="21">
          <cell r="B21">
            <v>29964900</v>
          </cell>
          <cell r="C21">
            <v>15479693</v>
          </cell>
          <cell r="D21">
            <v>3112633</v>
          </cell>
          <cell r="G21">
            <v>13019171</v>
          </cell>
          <cell r="H21">
            <v>59058.86999999918</v>
          </cell>
          <cell r="I21">
            <v>1.8973926575988616</v>
          </cell>
          <cell r="J21">
            <v>-3053574.130000001</v>
          </cell>
          <cell r="K21">
            <v>84.10483980528555</v>
          </cell>
          <cell r="L21">
            <v>-2460522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18301704.18</v>
          </cell>
          <cell r="H22">
            <v>48921.859999999404</v>
          </cell>
          <cell r="I22">
            <v>1.4175873244925667</v>
          </cell>
          <cell r="J22">
            <v>-3402143.1400000006</v>
          </cell>
          <cell r="K22">
            <v>86.33460459814913</v>
          </cell>
          <cell r="L22">
            <v>-2896868.8200000003</v>
          </cell>
        </row>
        <row r="23">
          <cell r="B23">
            <v>22406900</v>
          </cell>
          <cell r="C23">
            <v>11664899</v>
          </cell>
          <cell r="D23">
            <v>2055553</v>
          </cell>
          <cell r="G23">
            <v>10393002.67</v>
          </cell>
          <cell r="H23">
            <v>79070.58000000007</v>
          </cell>
          <cell r="I23">
            <v>3.846681647225835</v>
          </cell>
          <cell r="J23">
            <v>-1976482.42</v>
          </cell>
          <cell r="K23">
            <v>89.09637940285639</v>
          </cell>
          <cell r="L23">
            <v>-1271896.33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10132829.5</v>
          </cell>
          <cell r="H24">
            <v>44994.710000000894</v>
          </cell>
          <cell r="I24">
            <v>2.89158309009053</v>
          </cell>
          <cell r="J24">
            <v>-1511063.289999999</v>
          </cell>
          <cell r="K24">
            <v>101.44950687080924</v>
          </cell>
          <cell r="L24">
            <v>144777.5</v>
          </cell>
        </row>
        <row r="25">
          <cell r="B25">
            <v>32786400</v>
          </cell>
          <cell r="C25">
            <v>15917529</v>
          </cell>
          <cell r="D25">
            <v>2916860</v>
          </cell>
          <cell r="G25">
            <v>14503305.36</v>
          </cell>
          <cell r="H25">
            <v>112211.14999999851</v>
          </cell>
          <cell r="I25">
            <v>3.846984428460691</v>
          </cell>
          <cell r="J25">
            <v>-2804648.8500000015</v>
          </cell>
          <cell r="K25">
            <v>91.11530665343848</v>
          </cell>
          <cell r="L25">
            <v>-1414223.6400000006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8780430.91</v>
          </cell>
          <cell r="H26">
            <v>84062.76999999955</v>
          </cell>
          <cell r="I26">
            <v>4.150553067906141</v>
          </cell>
          <cell r="J26">
            <v>-1941276.2300000004</v>
          </cell>
          <cell r="K26">
            <v>86.36307349323751</v>
          </cell>
          <cell r="L26">
            <v>-1386450.0899999999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7410113.37</v>
          </cell>
          <cell r="H27">
            <v>302832.2700000005</v>
          </cell>
          <cell r="I27">
            <v>15.63495092397982</v>
          </cell>
          <cell r="J27">
            <v>-1634060.7299999995</v>
          </cell>
          <cell r="K27">
            <v>86.37860913682862</v>
          </cell>
          <cell r="L27">
            <v>-1168530.63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13776502.06</v>
          </cell>
          <cell r="H28">
            <v>58809.080000000075</v>
          </cell>
          <cell r="I28">
            <v>2.006974182284296</v>
          </cell>
          <cell r="J28">
            <v>-2871426.92</v>
          </cell>
          <cell r="K28">
            <v>87.29280237638643</v>
          </cell>
          <cell r="L28">
            <v>-2005442.9399999995</v>
          </cell>
        </row>
        <row r="29">
          <cell r="B29">
            <v>63497860</v>
          </cell>
          <cell r="C29">
            <v>32418276</v>
          </cell>
          <cell r="D29">
            <v>7722796</v>
          </cell>
          <cell r="G29">
            <v>26684016.2</v>
          </cell>
          <cell r="H29">
            <v>77219.34999999776</v>
          </cell>
          <cell r="I29">
            <v>0.9998885118809012</v>
          </cell>
          <cell r="J29">
            <v>-7645576.650000002</v>
          </cell>
          <cell r="K29">
            <v>82.311644826517</v>
          </cell>
          <cell r="L29">
            <v>-5734259.800000001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11515768.53</v>
          </cell>
          <cell r="H30">
            <v>30299.11999999918</v>
          </cell>
          <cell r="I30">
            <v>1.0348374660295063</v>
          </cell>
          <cell r="J30">
            <v>-2897611.880000001</v>
          </cell>
          <cell r="K30">
            <v>86.79181890021039</v>
          </cell>
          <cell r="L30">
            <v>-1752496.4700000007</v>
          </cell>
        </row>
        <row r="31">
          <cell r="B31">
            <v>28476622</v>
          </cell>
          <cell r="C31">
            <v>13395016</v>
          </cell>
          <cell r="D31">
            <v>2731684</v>
          </cell>
          <cell r="G31">
            <v>11739168.08</v>
          </cell>
          <cell r="H31">
            <v>72622.1400000006</v>
          </cell>
          <cell r="I31">
            <v>2.658511745868138</v>
          </cell>
          <cell r="J31">
            <v>-2659061.8599999994</v>
          </cell>
          <cell r="K31">
            <v>87.63832816623736</v>
          </cell>
          <cell r="L31">
            <v>-1655847.92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4187235.09</v>
          </cell>
          <cell r="H32">
            <v>33426.299999999814</v>
          </cell>
          <cell r="I32">
            <v>4.110510322913044</v>
          </cell>
          <cell r="J32">
            <v>-779764.7000000002</v>
          </cell>
          <cell r="K32">
            <v>89.73209369844766</v>
          </cell>
          <cell r="L32">
            <v>-479138.91000000015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9949957.07</v>
          </cell>
          <cell r="H33">
            <v>39564.859999999404</v>
          </cell>
          <cell r="I33">
            <v>1.4939872135538672</v>
          </cell>
          <cell r="J33">
            <v>-2608708.1400000006</v>
          </cell>
          <cell r="K33">
            <v>82.03482422169847</v>
          </cell>
          <cell r="L33">
            <v>-2178985.9299999997</v>
          </cell>
        </row>
        <row r="34">
          <cell r="B34">
            <v>19108400</v>
          </cell>
          <cell r="C34">
            <v>9080155</v>
          </cell>
          <cell r="D34">
            <v>1704980</v>
          </cell>
          <cell r="G34">
            <v>8213972.41</v>
          </cell>
          <cell r="H34">
            <v>35496.29000000004</v>
          </cell>
          <cell r="I34">
            <v>2.0819182629708286</v>
          </cell>
          <cell r="J34">
            <v>-1669483.71</v>
          </cell>
          <cell r="K34">
            <v>90.46070700334961</v>
          </cell>
          <cell r="L34">
            <v>-866182.5899999999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16973421.81</v>
          </cell>
          <cell r="H35">
            <v>217813.34999999776</v>
          </cell>
          <cell r="I35">
            <v>5.036144491956253</v>
          </cell>
          <cell r="J35">
            <v>-4107188.6500000022</v>
          </cell>
          <cell r="K35">
            <v>84.51629879695359</v>
          </cell>
          <cell r="L35">
            <v>-3109594.1900000013</v>
          </cell>
        </row>
        <row r="36">
          <cell r="B36">
            <v>4036543380</v>
          </cell>
          <cell r="C36">
            <v>2105032052</v>
          </cell>
          <cell r="D36">
            <v>369535236</v>
          </cell>
          <cell r="G36">
            <v>1790201987.2199998</v>
          </cell>
          <cell r="H36">
            <v>9509093.149999965</v>
          </cell>
          <cell r="I36">
            <v>2.5732574930959937</v>
          </cell>
          <cell r="J36">
            <v>-360026142.8500001</v>
          </cell>
          <cell r="K36">
            <v>85.04393011589164</v>
          </cell>
          <cell r="L36">
            <v>-314830064.78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7" sqref="C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418691044.14</v>
      </c>
      <c r="F10" s="33">
        <f>'[5]вспомогат'!H10</f>
        <v>2210102.870000005</v>
      </c>
      <c r="G10" s="34">
        <f>'[5]вспомогат'!I10</f>
        <v>2.997501244651072</v>
      </c>
      <c r="H10" s="35">
        <f>'[5]вспомогат'!J10</f>
        <v>-71521405.13</v>
      </c>
      <c r="I10" s="36">
        <f>'[5]вспомогат'!K10</f>
        <v>85.9398368823311</v>
      </c>
      <c r="J10" s="37">
        <f>'[5]вспомогат'!L10</f>
        <v>-68499831.86000001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831392616.98</v>
      </c>
      <c r="F12" s="38">
        <f>'[5]вспомогат'!H11</f>
        <v>3933552.0299999714</v>
      </c>
      <c r="G12" s="39">
        <f>'[5]вспомогат'!I11</f>
        <v>2.227867618781676</v>
      </c>
      <c r="H12" s="35">
        <f>'[5]вспомогат'!J11</f>
        <v>-172627747.97000003</v>
      </c>
      <c r="I12" s="36">
        <f>'[5]вспомогат'!K11</f>
        <v>84.71729067133495</v>
      </c>
      <c r="J12" s="37">
        <f>'[5]вспомогат'!L11</f>
        <v>-149980383.01999998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62022326.16</v>
      </c>
      <c r="F13" s="38">
        <f>'[5]вспомогат'!H12</f>
        <v>371815.37999999523</v>
      </c>
      <c r="G13" s="39">
        <f>'[5]вспомогат'!I12</f>
        <v>2.8895387016637804</v>
      </c>
      <c r="H13" s="35">
        <f>'[5]вспомогат'!J12</f>
        <v>-12495822.620000005</v>
      </c>
      <c r="I13" s="36">
        <f>'[5]вспомогат'!K12</f>
        <v>84.30197956921236</v>
      </c>
      <c r="J13" s="37">
        <f>'[5]вспомогат'!L12</f>
        <v>-11549286.840000004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129743069.84</v>
      </c>
      <c r="F14" s="38">
        <f>'[5]вспомогат'!H13</f>
        <v>872888.0799999982</v>
      </c>
      <c r="G14" s="39">
        <f>'[5]вспомогат'!I13</f>
        <v>2.9320103893137466</v>
      </c>
      <c r="H14" s="35">
        <f>'[5]вспомогат'!J13</f>
        <v>-28898086.92</v>
      </c>
      <c r="I14" s="36">
        <f>'[5]вспомогат'!K13</f>
        <v>81.87886653527273</v>
      </c>
      <c r="J14" s="37">
        <f>'[5]вспомогат'!L13</f>
        <v>-28714265.159999996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69471883.48</v>
      </c>
      <c r="F15" s="38">
        <f>'[5]вспомогат'!H14</f>
        <v>268103.74000000954</v>
      </c>
      <c r="G15" s="39">
        <f>'[5]вспомогат'!I14</f>
        <v>1.98547564475226</v>
      </c>
      <c r="H15" s="35">
        <f>'[5]вспомогат'!J14</f>
        <v>-13235146.25999999</v>
      </c>
      <c r="I15" s="36">
        <f>'[5]вспомогат'!K14</f>
        <v>84.59919187860035</v>
      </c>
      <c r="J15" s="37">
        <f>'[5]вспомогат'!L14</f>
        <v>-12646966.519999996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11794715.64</v>
      </c>
      <c r="F16" s="38">
        <f>'[5]вспомогат'!H15</f>
        <v>58718.00999999978</v>
      </c>
      <c r="G16" s="39">
        <f>'[5]вспомогат'!I15</f>
        <v>2.5047834368141326</v>
      </c>
      <c r="H16" s="35">
        <f>'[5]вспомогат'!J15</f>
        <v>-2285516.99</v>
      </c>
      <c r="I16" s="36">
        <f>'[5]вспомогат'!K15</f>
        <v>84.13318715181431</v>
      </c>
      <c r="J16" s="37">
        <f>'[5]вспомогат'!L15</f>
        <v>-2224384.3599999994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1104424612.1000001</v>
      </c>
      <c r="F17" s="42">
        <f>SUM(F12:F16)</f>
        <v>5505077.239999974</v>
      </c>
      <c r="G17" s="43">
        <f>F17/D17*100</f>
        <v>2.34211367019684</v>
      </c>
      <c r="H17" s="42">
        <f>SUM(H12:H16)</f>
        <v>-229542320.76000005</v>
      </c>
      <c r="I17" s="44">
        <f>E17/C17*100</f>
        <v>84.33684332846498</v>
      </c>
      <c r="J17" s="42">
        <f>SUM(J12:J16)</f>
        <v>-205115285.89999998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12509821</v>
      </c>
      <c r="D18" s="46">
        <f>'[5]вспомогат'!D16</f>
        <v>2165728</v>
      </c>
      <c r="E18" s="45">
        <f>'[5]вспомогат'!G16</f>
        <v>10862409.64</v>
      </c>
      <c r="F18" s="46">
        <f>'[5]вспомогат'!H16</f>
        <v>27612.72000000067</v>
      </c>
      <c r="G18" s="47">
        <f>'[5]вспомогат'!I16</f>
        <v>1.274985593758804</v>
      </c>
      <c r="H18" s="48">
        <f>'[5]вспомогат'!J16</f>
        <v>-2138115.2799999993</v>
      </c>
      <c r="I18" s="49">
        <f>'[5]вспомогат'!K16</f>
        <v>86.83105569616065</v>
      </c>
      <c r="J18" s="50">
        <f>'[5]вспомогат'!L16</f>
        <v>-1647411.3599999994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41278019.62</v>
      </c>
      <c r="F19" s="38">
        <f>'[5]вспомогат'!H17</f>
        <v>296985.84999999404</v>
      </c>
      <c r="G19" s="39">
        <f>'[5]вспомогат'!I17</f>
        <v>3.5377400744985166</v>
      </c>
      <c r="H19" s="35">
        <f>'[5]вспомогат'!J17</f>
        <v>-8097804.150000006</v>
      </c>
      <c r="I19" s="36">
        <f>'[5]вспомогат'!K17</f>
        <v>87.88326060580744</v>
      </c>
      <c r="J19" s="37">
        <f>'[5]вспомогат'!L17</f>
        <v>-5691129.380000003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3639857.05</v>
      </c>
      <c r="F20" s="38">
        <f>'[5]вспомогат'!H18</f>
        <v>13345.419999999925</v>
      </c>
      <c r="G20" s="39">
        <f>'[5]вспомогат'!I18</f>
        <v>1.0463557466213005</v>
      </c>
      <c r="H20" s="35">
        <f>'[5]вспомогат'!J18</f>
        <v>-1262073.58</v>
      </c>
      <c r="I20" s="36">
        <f>'[5]вспомогат'!K18</f>
        <v>77.32803820834945</v>
      </c>
      <c r="J20" s="37">
        <f>'[5]вспомогат'!L18</f>
        <v>-1067176.9500000002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7597330.8</v>
      </c>
      <c r="F21" s="38">
        <f>'[5]вспомогат'!H19</f>
        <v>75892.95999999996</v>
      </c>
      <c r="G21" s="39">
        <f>'[5]вспомогат'!I19</f>
        <v>3.3953543307086593</v>
      </c>
      <c r="H21" s="35">
        <f>'[5]вспомогат'!J19</f>
        <v>-2159307.04</v>
      </c>
      <c r="I21" s="36">
        <f>'[5]вспомогат'!K19</f>
        <v>80.85085406901959</v>
      </c>
      <c r="J21" s="37">
        <f>'[5]вспомогат'!L19</f>
        <v>-1799392.2000000002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18128115.63</v>
      </c>
      <c r="F22" s="38">
        <f>'[5]вспомогат'!H20</f>
        <v>83673.3900000006</v>
      </c>
      <c r="G22" s="39">
        <f>'[5]вспомогат'!I20</f>
        <v>2.186556943428577</v>
      </c>
      <c r="H22" s="35">
        <f>'[5]вспомогат'!J20</f>
        <v>-3743045.6099999994</v>
      </c>
      <c r="I22" s="36">
        <f>'[5]вспомогат'!K20</f>
        <v>86.72789263760095</v>
      </c>
      <c r="J22" s="37">
        <f>'[5]вспомогат'!L20</f>
        <v>-2774174.370000001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15479693</v>
      </c>
      <c r="D23" s="38">
        <f>'[5]вспомогат'!D21</f>
        <v>3112633</v>
      </c>
      <c r="E23" s="33">
        <f>'[5]вспомогат'!G21</f>
        <v>13019171</v>
      </c>
      <c r="F23" s="38">
        <f>'[5]вспомогат'!H21</f>
        <v>59058.86999999918</v>
      </c>
      <c r="G23" s="39">
        <f>'[5]вспомогат'!I21</f>
        <v>1.8973926575988616</v>
      </c>
      <c r="H23" s="35">
        <f>'[5]вспомогат'!J21</f>
        <v>-3053574.130000001</v>
      </c>
      <c r="I23" s="36">
        <f>'[5]вспомогат'!K21</f>
        <v>84.10483980528555</v>
      </c>
      <c r="J23" s="37">
        <f>'[5]вспомогат'!L21</f>
        <v>-2460522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18301704.18</v>
      </c>
      <c r="F24" s="38">
        <f>'[5]вспомогат'!H22</f>
        <v>48921.859999999404</v>
      </c>
      <c r="G24" s="39">
        <f>'[5]вспомогат'!I22</f>
        <v>1.4175873244925667</v>
      </c>
      <c r="H24" s="35">
        <f>'[5]вспомогат'!J22</f>
        <v>-3402143.1400000006</v>
      </c>
      <c r="I24" s="36">
        <f>'[5]вспомогат'!K22</f>
        <v>86.33460459814913</v>
      </c>
      <c r="J24" s="37">
        <f>'[5]вспомогат'!L22</f>
        <v>-2896868.8200000003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11664899</v>
      </c>
      <c r="D25" s="38">
        <f>'[5]вспомогат'!D23</f>
        <v>2055553</v>
      </c>
      <c r="E25" s="33">
        <f>'[5]вспомогат'!G23</f>
        <v>10393002.67</v>
      </c>
      <c r="F25" s="38">
        <f>'[5]вспомогат'!H23</f>
        <v>79070.58000000007</v>
      </c>
      <c r="G25" s="39">
        <f>'[5]вспомогат'!I23</f>
        <v>3.846681647225835</v>
      </c>
      <c r="H25" s="35">
        <f>'[5]вспомогат'!J23</f>
        <v>-1976482.42</v>
      </c>
      <c r="I25" s="36">
        <f>'[5]вспомогат'!K23</f>
        <v>89.09637940285639</v>
      </c>
      <c r="J25" s="37">
        <f>'[5]вспомогат'!L23</f>
        <v>-1271896.33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10132829.5</v>
      </c>
      <c r="F26" s="38">
        <f>'[5]вспомогат'!H24</f>
        <v>44994.710000000894</v>
      </c>
      <c r="G26" s="39">
        <f>'[5]вспомогат'!I24</f>
        <v>2.89158309009053</v>
      </c>
      <c r="H26" s="35">
        <f>'[5]вспомогат'!J24</f>
        <v>-1511063.289999999</v>
      </c>
      <c r="I26" s="36">
        <f>'[5]вспомогат'!K24</f>
        <v>101.44950687080924</v>
      </c>
      <c r="J26" s="37">
        <f>'[5]вспомогат'!L24</f>
        <v>144777.5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15917529</v>
      </c>
      <c r="D27" s="38">
        <f>'[5]вспомогат'!D25</f>
        <v>2916860</v>
      </c>
      <c r="E27" s="33">
        <f>'[5]вспомогат'!G25</f>
        <v>14503305.36</v>
      </c>
      <c r="F27" s="38">
        <f>'[5]вспомогат'!H25</f>
        <v>112211.14999999851</v>
      </c>
      <c r="G27" s="39">
        <f>'[5]вспомогат'!I25</f>
        <v>3.846984428460691</v>
      </c>
      <c r="H27" s="35">
        <f>'[5]вспомогат'!J25</f>
        <v>-2804648.8500000015</v>
      </c>
      <c r="I27" s="36">
        <f>'[5]вспомогат'!K25</f>
        <v>91.11530665343848</v>
      </c>
      <c r="J27" s="37">
        <f>'[5]вспомогат'!L25</f>
        <v>-1414223.6400000006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8780430.91</v>
      </c>
      <c r="F28" s="38">
        <f>'[5]вспомогат'!H26</f>
        <v>84062.76999999955</v>
      </c>
      <c r="G28" s="39">
        <f>'[5]вспомогат'!I26</f>
        <v>4.150553067906141</v>
      </c>
      <c r="H28" s="35">
        <f>'[5]вспомогат'!J26</f>
        <v>-1941276.2300000004</v>
      </c>
      <c r="I28" s="36">
        <f>'[5]вспомогат'!K26</f>
        <v>86.36307349323751</v>
      </c>
      <c r="J28" s="37">
        <f>'[5]вспомогат'!L26</f>
        <v>-1386450.0899999999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7410113.37</v>
      </c>
      <c r="F29" s="38">
        <f>'[5]вспомогат'!H27</f>
        <v>302832.2700000005</v>
      </c>
      <c r="G29" s="39">
        <f>'[5]вспомогат'!I27</f>
        <v>15.63495092397982</v>
      </c>
      <c r="H29" s="35">
        <f>'[5]вспомогат'!J27</f>
        <v>-1634060.7299999995</v>
      </c>
      <c r="I29" s="36">
        <f>'[5]вспомогат'!K27</f>
        <v>86.37860913682862</v>
      </c>
      <c r="J29" s="37">
        <f>'[5]вспомогат'!L27</f>
        <v>-1168530.63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13776502.06</v>
      </c>
      <c r="F30" s="38">
        <f>'[5]вспомогат'!H28</f>
        <v>58809.080000000075</v>
      </c>
      <c r="G30" s="39">
        <f>'[5]вспомогат'!I28</f>
        <v>2.006974182284296</v>
      </c>
      <c r="H30" s="35">
        <f>'[5]вспомогат'!J28</f>
        <v>-2871426.92</v>
      </c>
      <c r="I30" s="36">
        <f>'[5]вспомогат'!K28</f>
        <v>87.29280237638643</v>
      </c>
      <c r="J30" s="37">
        <f>'[5]вспомогат'!L28</f>
        <v>-2005442.9399999995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32418276</v>
      </c>
      <c r="D31" s="38">
        <f>'[5]вспомогат'!D29</f>
        <v>7722796</v>
      </c>
      <c r="E31" s="33">
        <f>'[5]вспомогат'!G29</f>
        <v>26684016.2</v>
      </c>
      <c r="F31" s="38">
        <f>'[5]вспомогат'!H29</f>
        <v>77219.34999999776</v>
      </c>
      <c r="G31" s="39">
        <f>'[5]вспомогат'!I29</f>
        <v>0.9998885118809012</v>
      </c>
      <c r="H31" s="35">
        <f>'[5]вспомогат'!J29</f>
        <v>-7645576.650000002</v>
      </c>
      <c r="I31" s="36">
        <f>'[5]вспомогат'!K29</f>
        <v>82.311644826517</v>
      </c>
      <c r="J31" s="37">
        <f>'[5]вспомогат'!L29</f>
        <v>-5734259.800000001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11515768.53</v>
      </c>
      <c r="F32" s="38">
        <f>'[5]вспомогат'!H30</f>
        <v>30299.11999999918</v>
      </c>
      <c r="G32" s="39">
        <f>'[5]вспомогат'!I30</f>
        <v>1.0348374660295063</v>
      </c>
      <c r="H32" s="35">
        <f>'[5]вспомогат'!J30</f>
        <v>-2897611.880000001</v>
      </c>
      <c r="I32" s="36">
        <f>'[5]вспомогат'!K30</f>
        <v>86.79181890021039</v>
      </c>
      <c r="J32" s="37">
        <f>'[5]вспомогат'!L30</f>
        <v>-1752496.4700000007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13395016</v>
      </c>
      <c r="D33" s="38">
        <f>'[5]вспомогат'!D31</f>
        <v>2731684</v>
      </c>
      <c r="E33" s="33">
        <f>'[5]вспомогат'!G31</f>
        <v>11739168.08</v>
      </c>
      <c r="F33" s="38">
        <f>'[5]вспомогат'!H31</f>
        <v>72622.1400000006</v>
      </c>
      <c r="G33" s="39">
        <f>'[5]вспомогат'!I31</f>
        <v>2.658511745868138</v>
      </c>
      <c r="H33" s="35">
        <f>'[5]вспомогат'!J31</f>
        <v>-2659061.8599999994</v>
      </c>
      <c r="I33" s="36">
        <f>'[5]вспомогат'!K31</f>
        <v>87.63832816623736</v>
      </c>
      <c r="J33" s="37">
        <f>'[5]вспомогат'!L31</f>
        <v>-1655847.92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4187235.09</v>
      </c>
      <c r="F34" s="38">
        <f>'[5]вспомогат'!H32</f>
        <v>33426.299999999814</v>
      </c>
      <c r="G34" s="39">
        <f>'[5]вспомогат'!I32</f>
        <v>4.110510322913044</v>
      </c>
      <c r="H34" s="35">
        <f>'[5]вспомогат'!J32</f>
        <v>-779764.7000000002</v>
      </c>
      <c r="I34" s="36">
        <f>'[5]вспомогат'!K32</f>
        <v>89.73209369844766</v>
      </c>
      <c r="J34" s="37">
        <f>'[5]вспомогат'!L32</f>
        <v>-479138.91000000015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9949957.07</v>
      </c>
      <c r="F35" s="38">
        <f>'[5]вспомогат'!H33</f>
        <v>39564.859999999404</v>
      </c>
      <c r="G35" s="39">
        <f>'[5]вспомогат'!I33</f>
        <v>1.4939872135538672</v>
      </c>
      <c r="H35" s="35">
        <f>'[5]вспомогат'!J33</f>
        <v>-2608708.1400000006</v>
      </c>
      <c r="I35" s="36">
        <f>'[5]вспомогат'!K33</f>
        <v>82.03482422169847</v>
      </c>
      <c r="J35" s="37">
        <f>'[5]вспомогат'!L33</f>
        <v>-2178985.9299999997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9080155</v>
      </c>
      <c r="D36" s="38">
        <f>'[5]вспомогат'!D34</f>
        <v>1704980</v>
      </c>
      <c r="E36" s="33">
        <f>'[5]вспомогат'!G34</f>
        <v>8213972.41</v>
      </c>
      <c r="F36" s="38">
        <f>'[5]вспомогат'!H34</f>
        <v>35496.29000000004</v>
      </c>
      <c r="G36" s="39">
        <f>'[5]вспомогат'!I34</f>
        <v>2.0819182629708286</v>
      </c>
      <c r="H36" s="35">
        <f>'[5]вспомогат'!J34</f>
        <v>-1669483.71</v>
      </c>
      <c r="I36" s="36">
        <f>'[5]вспомогат'!K34</f>
        <v>90.46070700334961</v>
      </c>
      <c r="J36" s="37">
        <f>'[5]вспомогат'!L34</f>
        <v>-866182.5899999999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16973421.81</v>
      </c>
      <c r="F37" s="38">
        <f>'[5]вспомогат'!H35</f>
        <v>217813.34999999776</v>
      </c>
      <c r="G37" s="39">
        <f>'[5]вспомогат'!I35</f>
        <v>5.036144491956253</v>
      </c>
      <c r="H37" s="35">
        <f>'[5]вспомогат'!J35</f>
        <v>-4107188.6500000022</v>
      </c>
      <c r="I37" s="36">
        <f>'[5]вспомогат'!K35</f>
        <v>84.51629879695359</v>
      </c>
      <c r="J37" s="37">
        <f>'[5]вспомогат'!L35</f>
        <v>-3109594.1900000013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308301278</v>
      </c>
      <c r="D38" s="42">
        <f>SUM(D18:D37)</f>
        <v>60756330</v>
      </c>
      <c r="E38" s="42">
        <f>SUM(E18:E37)</f>
        <v>267086330.98</v>
      </c>
      <c r="F38" s="42">
        <f>SUM(F18:F37)</f>
        <v>1793913.039999988</v>
      </c>
      <c r="G38" s="43">
        <f>F38/D38*100</f>
        <v>2.952635618379168</v>
      </c>
      <c r="H38" s="42">
        <f>SUM(H18:H37)</f>
        <v>-58962416.96000002</v>
      </c>
      <c r="I38" s="44">
        <f>E38/C38*100</f>
        <v>86.63160033348937</v>
      </c>
      <c r="J38" s="42">
        <f>SUM(J18:J37)</f>
        <v>-41214947.019999996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2105032052</v>
      </c>
      <c r="D39" s="53">
        <f>'[5]вспомогат'!D36</f>
        <v>369535236</v>
      </c>
      <c r="E39" s="53">
        <f>'[5]вспомогат'!G36</f>
        <v>1790201987.2199998</v>
      </c>
      <c r="F39" s="53">
        <f>'[5]вспомогат'!H36</f>
        <v>9509093.149999965</v>
      </c>
      <c r="G39" s="54">
        <f>'[5]вспомогат'!I36</f>
        <v>2.5732574930959937</v>
      </c>
      <c r="H39" s="53">
        <f>'[5]вспомогат'!J36</f>
        <v>-360026142.8500001</v>
      </c>
      <c r="I39" s="54">
        <f>'[5]вспомогат'!K36</f>
        <v>85.04393011589164</v>
      </c>
      <c r="J39" s="53">
        <f>'[5]вспомогат'!L36</f>
        <v>-314830064.78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02.07.2013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2013-07-03T04:36:30Z</dcterms:created>
  <dcterms:modified xsi:type="dcterms:W3CDTF">2013-07-03T04:36:48Z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