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<sst xmlns="http://schemas.openxmlformats.org/spreadsheetml/2006/main" count="47" uniqueCount="42">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</sst>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3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03.07.2013</v>
          </cell>
        </row>
        <row r="6">
          <cell r="G6" t="str">
            <v>Фактично надійшло на 03.07.2013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419348824.24</v>
          </cell>
          <cell r="H10">
            <v>2867882.9700000286</v>
          </cell>
          <cell r="I10">
            <v>3.8896301564861915</v>
          </cell>
          <cell r="J10">
            <v>-70863625.02999997</v>
          </cell>
          <cell r="K10">
            <v>86.07485174660783</v>
          </cell>
          <cell r="L10">
            <v>-67842051.75999999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832801768.69</v>
          </cell>
          <cell r="H11">
            <v>5342703.74000001</v>
          </cell>
          <cell r="I11">
            <v>3.025976666460889</v>
          </cell>
          <cell r="J11">
            <v>-171218596.26</v>
          </cell>
          <cell r="K11">
            <v>84.86088048988509</v>
          </cell>
          <cell r="L11">
            <v>-148571231.30999994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62170074.96</v>
          </cell>
          <cell r="H12">
            <v>519564.1799999997</v>
          </cell>
          <cell r="I12">
            <v>4.037758755725019</v>
          </cell>
          <cell r="J12">
            <v>-12348073.82</v>
          </cell>
          <cell r="K12">
            <v>84.50280267744029</v>
          </cell>
          <cell r="L12">
            <v>-11401538.04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129835936.55</v>
          </cell>
          <cell r="H13">
            <v>965754.7899999917</v>
          </cell>
          <cell r="I13">
            <v>3.243947468969329</v>
          </cell>
          <cell r="J13">
            <v>-28805220.21000001</v>
          </cell>
          <cell r="K13">
            <v>81.93747329525641</v>
          </cell>
          <cell r="L13">
            <v>-28621398.450000003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69181681.98</v>
          </cell>
          <cell r="H14">
            <v>-22097.759999990463</v>
          </cell>
          <cell r="I14">
            <v>-0.16364771443904588</v>
          </cell>
          <cell r="J14">
            <v>-13525347.75999999</v>
          </cell>
          <cell r="K14">
            <v>84.24579981331935</v>
          </cell>
          <cell r="L14">
            <v>-12937168.019999996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11981543.11</v>
          </cell>
          <cell r="H15">
            <v>245545.47999999858</v>
          </cell>
          <cell r="I15">
            <v>10.474439635957939</v>
          </cell>
          <cell r="J15">
            <v>-2098689.5200000014</v>
          </cell>
          <cell r="K15">
            <v>85.4658509462091</v>
          </cell>
          <cell r="L15">
            <v>-2037556.8900000006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10879892.87</v>
          </cell>
          <cell r="H16">
            <v>45095.949999999255</v>
          </cell>
          <cell r="I16">
            <v>2.0822536348054443</v>
          </cell>
          <cell r="J16">
            <v>-2120632.0500000007</v>
          </cell>
          <cell r="K16">
            <v>86.9708117326379</v>
          </cell>
          <cell r="L16">
            <v>-1629928.1300000008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41353344.81</v>
          </cell>
          <cell r="H17">
            <v>372311.0399999991</v>
          </cell>
          <cell r="I17">
            <v>4.435025057208091</v>
          </cell>
          <cell r="J17">
            <v>-8022478.960000001</v>
          </cell>
          <cell r="K17">
            <v>88.04363223613015</v>
          </cell>
          <cell r="L17">
            <v>-5615804.189999998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3644998.38</v>
          </cell>
          <cell r="H18">
            <v>18486.75</v>
          </cell>
          <cell r="I18">
            <v>1.4494648425341006</v>
          </cell>
          <cell r="J18">
            <v>-1256932.25</v>
          </cell>
          <cell r="K18">
            <v>77.4372647403864</v>
          </cell>
          <cell r="L18">
            <v>-1062035.62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7652925.19</v>
          </cell>
          <cell r="H19">
            <v>131487.35000000056</v>
          </cell>
          <cell r="I19">
            <v>5.882576503221213</v>
          </cell>
          <cell r="J19">
            <v>-2103712.6499999994</v>
          </cell>
          <cell r="K19">
            <v>81.44249000422808</v>
          </cell>
          <cell r="L19">
            <v>-1743797.8099999996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18191046.09</v>
          </cell>
          <cell r="H20">
            <v>146603.8500000015</v>
          </cell>
          <cell r="I20">
            <v>3.8310586693196305</v>
          </cell>
          <cell r="J20">
            <v>-3680115.1499999985</v>
          </cell>
          <cell r="K20">
            <v>87.02896232900797</v>
          </cell>
          <cell r="L20">
            <v>-2711243.91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13040029.39</v>
          </cell>
          <cell r="H21">
            <v>79917.25999999978</v>
          </cell>
          <cell r="I21">
            <v>2.5675130990386523</v>
          </cell>
          <cell r="J21">
            <v>-3032715.74</v>
          </cell>
          <cell r="K21">
            <v>84.23958659903657</v>
          </cell>
          <cell r="L21">
            <v>-2439663.6099999994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18422736.62</v>
          </cell>
          <cell r="H22">
            <v>169954.30000000075</v>
          </cell>
          <cell r="I22">
            <v>4.9246913633907425</v>
          </cell>
          <cell r="J22">
            <v>-3281110.6999999993</v>
          </cell>
          <cell r="K22">
            <v>86.90555076513877</v>
          </cell>
          <cell r="L22">
            <v>-2775836.379999999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10416216.57</v>
          </cell>
          <cell r="H23">
            <v>102284.48000000045</v>
          </cell>
          <cell r="I23">
            <v>4.976007916117972</v>
          </cell>
          <cell r="J23">
            <v>-1953268.5199999996</v>
          </cell>
          <cell r="K23">
            <v>89.29538584088898</v>
          </cell>
          <cell r="L23">
            <v>-1248682.4299999997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10148349.54</v>
          </cell>
          <cell r="H24">
            <v>60514.75</v>
          </cell>
          <cell r="I24">
            <v>3.8889777887456636</v>
          </cell>
          <cell r="J24">
            <v>-1495543.25</v>
          </cell>
          <cell r="K24">
            <v>101.60489292606805</v>
          </cell>
          <cell r="L24">
            <v>160297.5399999991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14549994.39</v>
          </cell>
          <cell r="H25">
            <v>158900.1799999997</v>
          </cell>
          <cell r="I25">
            <v>5.447645070383896</v>
          </cell>
          <cell r="J25">
            <v>-2757959.8200000003</v>
          </cell>
          <cell r="K25">
            <v>91.4086249819303</v>
          </cell>
          <cell r="L25">
            <v>-1367534.6099999994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8812419.15</v>
          </cell>
          <cell r="H26">
            <v>116051.00999999978</v>
          </cell>
          <cell r="I26">
            <v>5.729954837190208</v>
          </cell>
          <cell r="J26">
            <v>-1909287.9900000002</v>
          </cell>
          <cell r="K26">
            <v>86.67770528640986</v>
          </cell>
          <cell r="L26">
            <v>-1354461.8499999996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7434700.98</v>
          </cell>
          <cell r="H27">
            <v>327419.8800000008</v>
          </cell>
          <cell r="I27">
            <v>16.904386561364042</v>
          </cell>
          <cell r="J27">
            <v>-1609473.1199999992</v>
          </cell>
          <cell r="K27">
            <v>86.66522331501344</v>
          </cell>
          <cell r="L27">
            <v>-1143943.0199999996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13806212.97</v>
          </cell>
          <cell r="H28">
            <v>88519.99000000022</v>
          </cell>
          <cell r="I28">
            <v>3.020916745272402</v>
          </cell>
          <cell r="J28">
            <v>-2841716.01</v>
          </cell>
          <cell r="K28">
            <v>87.48106123801598</v>
          </cell>
          <cell r="L28">
            <v>-1975732.0299999993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26705229.95</v>
          </cell>
          <cell r="H29">
            <v>98433.09999999776</v>
          </cell>
          <cell r="I29">
            <v>1.2745785334741169</v>
          </cell>
          <cell r="J29">
            <v>-7624362.900000002</v>
          </cell>
          <cell r="K29">
            <v>82.37708245188608</v>
          </cell>
          <cell r="L29">
            <v>-5713046.050000001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11537481.33</v>
          </cell>
          <cell r="H30">
            <v>52011.919999999925</v>
          </cell>
          <cell r="I30">
            <v>1.7764173842715822</v>
          </cell>
          <cell r="J30">
            <v>-2875899.08</v>
          </cell>
          <cell r="K30">
            <v>86.9554635063439</v>
          </cell>
          <cell r="L30">
            <v>-1730783.67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11797758.72</v>
          </cell>
          <cell r="H31">
            <v>131212.7800000012</v>
          </cell>
          <cell r="I31">
            <v>4.803365982302536</v>
          </cell>
          <cell r="J31">
            <v>-2600471.219999999</v>
          </cell>
          <cell r="K31">
            <v>88.07573443734596</v>
          </cell>
          <cell r="L31">
            <v>-1597257.2799999993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4199157.17</v>
          </cell>
          <cell r="H32">
            <v>45348.37999999989</v>
          </cell>
          <cell r="I32">
            <v>5.5765963961725955</v>
          </cell>
          <cell r="J32">
            <v>-767842.6200000001</v>
          </cell>
          <cell r="K32">
            <v>89.98758286412534</v>
          </cell>
          <cell r="L32">
            <v>-467216.8300000001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9977297.57</v>
          </cell>
          <cell r="H33">
            <v>66905.3599999994</v>
          </cell>
          <cell r="I33">
            <v>2.526377001162622</v>
          </cell>
          <cell r="J33">
            <v>-2581367.6400000006</v>
          </cell>
          <cell r="K33">
            <v>82.26023957734817</v>
          </cell>
          <cell r="L33">
            <v>-2151645.4299999997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8245461.69</v>
          </cell>
          <cell r="H34">
            <v>66985.5700000003</v>
          </cell>
          <cell r="I34">
            <v>3.9288185198653536</v>
          </cell>
          <cell r="J34">
            <v>-1637994.4299999997</v>
          </cell>
          <cell r="K34">
            <v>90.80749932132215</v>
          </cell>
          <cell r="L34">
            <v>-834693.3099999996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17029966.75</v>
          </cell>
          <cell r="H35">
            <v>274358.2899999991</v>
          </cell>
          <cell r="I35">
            <v>6.343541344027104</v>
          </cell>
          <cell r="J35">
            <v>-4050643.710000001</v>
          </cell>
          <cell r="K35">
            <v>84.79785481423706</v>
          </cell>
          <cell r="L35">
            <v>-3053049.25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1793165049.66</v>
          </cell>
          <cell r="H36">
            <v>12472155.590000037</v>
          </cell>
          <cell r="I36">
            <v>3.375092379553228</v>
          </cell>
          <cell r="J36">
            <v>-357063080.4099997</v>
          </cell>
          <cell r="K36">
            <v>85.18469103386366</v>
          </cell>
          <cell r="L36">
            <v>-311867002.3399999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419348824.24</v>
      </c>
      <c r="F10" s="33">
        <f>'[5]вспомогат'!H10</f>
        <v>2867882.9700000286</v>
      </c>
      <c r="G10" s="34">
        <f>'[5]вспомогат'!I10</f>
        <v>3.8896301564861915</v>
      </c>
      <c r="H10" s="35">
        <f>'[5]вспомогат'!J10</f>
        <v>-70863625.02999997</v>
      </c>
      <c r="I10" s="36">
        <f>'[5]вспомогат'!K10</f>
        <v>86.07485174660783</v>
      </c>
      <c r="J10" s="37">
        <f>'[5]вспомогат'!L10</f>
        <v>-67842051.75999999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832801768.69</v>
      </c>
      <c r="F12" s="38">
        <f>'[5]вспомогат'!H11</f>
        <v>5342703.74000001</v>
      </c>
      <c r="G12" s="39">
        <f>'[5]вспомогат'!I11</f>
        <v>3.025976666460889</v>
      </c>
      <c r="H12" s="35">
        <f>'[5]вспомогат'!J11</f>
        <v>-171218596.26</v>
      </c>
      <c r="I12" s="36">
        <f>'[5]вспомогат'!K11</f>
        <v>84.86088048988509</v>
      </c>
      <c r="J12" s="37">
        <f>'[5]вспомогат'!L11</f>
        <v>-148571231.30999994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62170074.96</v>
      </c>
      <c r="F13" s="38">
        <f>'[5]вспомогат'!H12</f>
        <v>519564.1799999997</v>
      </c>
      <c r="G13" s="39">
        <f>'[5]вспомогат'!I12</f>
        <v>4.037758755725019</v>
      </c>
      <c r="H13" s="35">
        <f>'[5]вспомогат'!J12</f>
        <v>-12348073.82</v>
      </c>
      <c r="I13" s="36">
        <f>'[5]вспомогат'!K12</f>
        <v>84.50280267744029</v>
      </c>
      <c r="J13" s="37">
        <f>'[5]вспомогат'!L12</f>
        <v>-11401538.04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129835936.55</v>
      </c>
      <c r="F14" s="38">
        <f>'[5]вспомогат'!H13</f>
        <v>965754.7899999917</v>
      </c>
      <c r="G14" s="39">
        <f>'[5]вспомогат'!I13</f>
        <v>3.243947468969329</v>
      </c>
      <c r="H14" s="35">
        <f>'[5]вспомогат'!J13</f>
        <v>-28805220.21000001</v>
      </c>
      <c r="I14" s="36">
        <f>'[5]вспомогат'!K13</f>
        <v>81.93747329525641</v>
      </c>
      <c r="J14" s="37">
        <f>'[5]вспомогат'!L13</f>
        <v>-28621398.450000003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69181681.98</v>
      </c>
      <c r="F15" s="38">
        <f>'[5]вспомогат'!H14</f>
        <v>-22097.759999990463</v>
      </c>
      <c r="G15" s="39">
        <f>'[5]вспомогат'!I14</f>
        <v>-0.16364771443904588</v>
      </c>
      <c r="H15" s="35">
        <f>'[5]вспомогат'!J14</f>
        <v>-13525347.75999999</v>
      </c>
      <c r="I15" s="36">
        <f>'[5]вспомогат'!K14</f>
        <v>84.24579981331935</v>
      </c>
      <c r="J15" s="37">
        <f>'[5]вспомогат'!L14</f>
        <v>-12937168.019999996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11981543.11</v>
      </c>
      <c r="F16" s="38">
        <f>'[5]вспомогат'!H15</f>
        <v>245545.47999999858</v>
      </c>
      <c r="G16" s="39">
        <f>'[5]вспомогат'!I15</f>
        <v>10.474439635957939</v>
      </c>
      <c r="H16" s="35">
        <f>'[5]вспомогат'!J15</f>
        <v>-2098689.5200000014</v>
      </c>
      <c r="I16" s="36">
        <f>'[5]вспомогат'!K15</f>
        <v>85.4658509462091</v>
      </c>
      <c r="J16" s="37">
        <f>'[5]вспомогат'!L15</f>
        <v>-2037556.8900000006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1105971005.29</v>
      </c>
      <c r="F17" s="42">
        <f>SUM(F12:F16)</f>
        <v>7051470.430000009</v>
      </c>
      <c r="G17" s="43">
        <f>F17/D17*100</f>
        <v>3.0000206298816416</v>
      </c>
      <c r="H17" s="42">
        <f>SUM(H12:H16)</f>
        <v>-227995927.57</v>
      </c>
      <c r="I17" s="44">
        <f>E17/C17*100</f>
        <v>84.4549300849175</v>
      </c>
      <c r="J17" s="42">
        <f>SUM(J12:J16)</f>
        <v>-203568892.70999992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10879892.87</v>
      </c>
      <c r="F18" s="46">
        <f>'[5]вспомогат'!H16</f>
        <v>45095.949999999255</v>
      </c>
      <c r="G18" s="47">
        <f>'[5]вспомогат'!I16</f>
        <v>2.0822536348054443</v>
      </c>
      <c r="H18" s="48">
        <f>'[5]вспомогат'!J16</f>
        <v>-2120632.0500000007</v>
      </c>
      <c r="I18" s="49">
        <f>'[5]вспомогат'!K16</f>
        <v>86.9708117326379</v>
      </c>
      <c r="J18" s="50">
        <f>'[5]вспомогат'!L16</f>
        <v>-1629928.1300000008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41353344.81</v>
      </c>
      <c r="F19" s="38">
        <f>'[5]вспомогат'!H17</f>
        <v>372311.0399999991</v>
      </c>
      <c r="G19" s="39">
        <f>'[5]вспомогат'!I17</f>
        <v>4.435025057208091</v>
      </c>
      <c r="H19" s="35">
        <f>'[5]вспомогат'!J17</f>
        <v>-8022478.960000001</v>
      </c>
      <c r="I19" s="36">
        <f>'[5]вспомогат'!K17</f>
        <v>88.04363223613015</v>
      </c>
      <c r="J19" s="37">
        <f>'[5]вспомогат'!L17</f>
        <v>-5615804.189999998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3644998.38</v>
      </c>
      <c r="F20" s="38">
        <f>'[5]вспомогат'!H18</f>
        <v>18486.75</v>
      </c>
      <c r="G20" s="39">
        <f>'[5]вспомогат'!I18</f>
        <v>1.4494648425341006</v>
      </c>
      <c r="H20" s="35">
        <f>'[5]вспомогат'!J18</f>
        <v>-1256932.25</v>
      </c>
      <c r="I20" s="36">
        <f>'[5]вспомогат'!K18</f>
        <v>77.4372647403864</v>
      </c>
      <c r="J20" s="37">
        <f>'[5]вспомогат'!L18</f>
        <v>-1062035.62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7652925.19</v>
      </c>
      <c r="F21" s="38">
        <f>'[5]вспомогат'!H19</f>
        <v>131487.35000000056</v>
      </c>
      <c r="G21" s="39">
        <f>'[5]вспомогат'!I19</f>
        <v>5.882576503221213</v>
      </c>
      <c r="H21" s="35">
        <f>'[5]вспомогат'!J19</f>
        <v>-2103712.6499999994</v>
      </c>
      <c r="I21" s="36">
        <f>'[5]вспомогат'!K19</f>
        <v>81.44249000422808</v>
      </c>
      <c r="J21" s="37">
        <f>'[5]вспомогат'!L19</f>
        <v>-1743797.8099999996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18191046.09</v>
      </c>
      <c r="F22" s="38">
        <f>'[5]вспомогат'!H20</f>
        <v>146603.8500000015</v>
      </c>
      <c r="G22" s="39">
        <f>'[5]вспомогат'!I20</f>
        <v>3.8310586693196305</v>
      </c>
      <c r="H22" s="35">
        <f>'[5]вспомогат'!J20</f>
        <v>-3680115.1499999985</v>
      </c>
      <c r="I22" s="36">
        <f>'[5]вспомогат'!K20</f>
        <v>87.02896232900797</v>
      </c>
      <c r="J22" s="37">
        <f>'[5]вспомогат'!L20</f>
        <v>-2711243.91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13040029.39</v>
      </c>
      <c r="F23" s="38">
        <f>'[5]вспомогат'!H21</f>
        <v>79917.25999999978</v>
      </c>
      <c r="G23" s="39">
        <f>'[5]вспомогат'!I21</f>
        <v>2.5675130990386523</v>
      </c>
      <c r="H23" s="35">
        <f>'[5]вспомогат'!J21</f>
        <v>-3032715.74</v>
      </c>
      <c r="I23" s="36">
        <f>'[5]вспомогат'!K21</f>
        <v>84.23958659903657</v>
      </c>
      <c r="J23" s="37">
        <f>'[5]вспомогат'!L21</f>
        <v>-2439663.6099999994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18422736.62</v>
      </c>
      <c r="F24" s="38">
        <f>'[5]вспомогат'!H22</f>
        <v>169954.30000000075</v>
      </c>
      <c r="G24" s="39">
        <f>'[5]вспомогат'!I22</f>
        <v>4.9246913633907425</v>
      </c>
      <c r="H24" s="35">
        <f>'[5]вспомогат'!J22</f>
        <v>-3281110.6999999993</v>
      </c>
      <c r="I24" s="36">
        <f>'[5]вспомогат'!K22</f>
        <v>86.90555076513877</v>
      </c>
      <c r="J24" s="37">
        <f>'[5]вспомогат'!L22</f>
        <v>-2775836.379999999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10416216.57</v>
      </c>
      <c r="F25" s="38">
        <f>'[5]вспомогат'!H23</f>
        <v>102284.48000000045</v>
      </c>
      <c r="G25" s="39">
        <f>'[5]вспомогат'!I23</f>
        <v>4.976007916117972</v>
      </c>
      <c r="H25" s="35">
        <f>'[5]вспомогат'!J23</f>
        <v>-1953268.5199999996</v>
      </c>
      <c r="I25" s="36">
        <f>'[5]вспомогат'!K23</f>
        <v>89.29538584088898</v>
      </c>
      <c r="J25" s="37">
        <f>'[5]вспомогат'!L23</f>
        <v>-1248682.4299999997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10148349.54</v>
      </c>
      <c r="F26" s="38">
        <f>'[5]вспомогат'!H24</f>
        <v>60514.75</v>
      </c>
      <c r="G26" s="39">
        <f>'[5]вспомогат'!I24</f>
        <v>3.8889777887456636</v>
      </c>
      <c r="H26" s="35">
        <f>'[5]вспомогат'!J24</f>
        <v>-1495543.25</v>
      </c>
      <c r="I26" s="36">
        <f>'[5]вспомогат'!K24</f>
        <v>101.60489292606805</v>
      </c>
      <c r="J26" s="37">
        <f>'[5]вспомогат'!L24</f>
        <v>160297.5399999991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14549994.39</v>
      </c>
      <c r="F27" s="38">
        <f>'[5]вспомогат'!H25</f>
        <v>158900.1799999997</v>
      </c>
      <c r="G27" s="39">
        <f>'[5]вспомогат'!I25</f>
        <v>5.447645070383896</v>
      </c>
      <c r="H27" s="35">
        <f>'[5]вспомогат'!J25</f>
        <v>-2757959.8200000003</v>
      </c>
      <c r="I27" s="36">
        <f>'[5]вспомогат'!K25</f>
        <v>91.4086249819303</v>
      </c>
      <c r="J27" s="37">
        <f>'[5]вспомогат'!L25</f>
        <v>-1367534.6099999994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8812419.15</v>
      </c>
      <c r="F28" s="38">
        <f>'[5]вспомогат'!H26</f>
        <v>116051.00999999978</v>
      </c>
      <c r="G28" s="39">
        <f>'[5]вспомогат'!I26</f>
        <v>5.729954837190208</v>
      </c>
      <c r="H28" s="35">
        <f>'[5]вспомогат'!J26</f>
        <v>-1909287.9900000002</v>
      </c>
      <c r="I28" s="36">
        <f>'[5]вспомогат'!K26</f>
        <v>86.67770528640986</v>
      </c>
      <c r="J28" s="37">
        <f>'[5]вспомогат'!L26</f>
        <v>-1354461.8499999996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7434700.98</v>
      </c>
      <c r="F29" s="38">
        <f>'[5]вспомогат'!H27</f>
        <v>327419.8800000008</v>
      </c>
      <c r="G29" s="39">
        <f>'[5]вспомогат'!I27</f>
        <v>16.904386561364042</v>
      </c>
      <c r="H29" s="35">
        <f>'[5]вспомогат'!J27</f>
        <v>-1609473.1199999992</v>
      </c>
      <c r="I29" s="36">
        <f>'[5]вспомогат'!K27</f>
        <v>86.66522331501344</v>
      </c>
      <c r="J29" s="37">
        <f>'[5]вспомогат'!L27</f>
        <v>-1143943.0199999996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13806212.97</v>
      </c>
      <c r="F30" s="38">
        <f>'[5]вспомогат'!H28</f>
        <v>88519.99000000022</v>
      </c>
      <c r="G30" s="39">
        <f>'[5]вспомогат'!I28</f>
        <v>3.020916745272402</v>
      </c>
      <c r="H30" s="35">
        <f>'[5]вспомогат'!J28</f>
        <v>-2841716.01</v>
      </c>
      <c r="I30" s="36">
        <f>'[5]вспомогат'!K28</f>
        <v>87.48106123801598</v>
      </c>
      <c r="J30" s="37">
        <f>'[5]вспомогат'!L28</f>
        <v>-1975732.0299999993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26705229.95</v>
      </c>
      <c r="F31" s="38">
        <f>'[5]вспомогат'!H29</f>
        <v>98433.09999999776</v>
      </c>
      <c r="G31" s="39">
        <f>'[5]вспомогат'!I29</f>
        <v>1.2745785334741169</v>
      </c>
      <c r="H31" s="35">
        <f>'[5]вспомогат'!J29</f>
        <v>-7624362.900000002</v>
      </c>
      <c r="I31" s="36">
        <f>'[5]вспомогат'!K29</f>
        <v>82.37708245188608</v>
      </c>
      <c r="J31" s="37">
        <f>'[5]вспомогат'!L29</f>
        <v>-5713046.050000001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11537481.33</v>
      </c>
      <c r="F32" s="38">
        <f>'[5]вспомогат'!H30</f>
        <v>52011.919999999925</v>
      </c>
      <c r="G32" s="39">
        <f>'[5]вспомогат'!I30</f>
        <v>1.7764173842715822</v>
      </c>
      <c r="H32" s="35">
        <f>'[5]вспомогат'!J30</f>
        <v>-2875899.08</v>
      </c>
      <c r="I32" s="36">
        <f>'[5]вспомогат'!K30</f>
        <v>86.9554635063439</v>
      </c>
      <c r="J32" s="37">
        <f>'[5]вспомогат'!L30</f>
        <v>-1730783.67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11797758.72</v>
      </c>
      <c r="F33" s="38">
        <f>'[5]вспомогат'!H31</f>
        <v>131212.7800000012</v>
      </c>
      <c r="G33" s="39">
        <f>'[5]вспомогат'!I31</f>
        <v>4.803365982302536</v>
      </c>
      <c r="H33" s="35">
        <f>'[5]вспомогат'!J31</f>
        <v>-2600471.219999999</v>
      </c>
      <c r="I33" s="36">
        <f>'[5]вспомогат'!K31</f>
        <v>88.07573443734596</v>
      </c>
      <c r="J33" s="37">
        <f>'[5]вспомогат'!L31</f>
        <v>-1597257.2799999993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4199157.17</v>
      </c>
      <c r="F34" s="38">
        <f>'[5]вспомогат'!H32</f>
        <v>45348.37999999989</v>
      </c>
      <c r="G34" s="39">
        <f>'[5]вспомогат'!I32</f>
        <v>5.5765963961725955</v>
      </c>
      <c r="H34" s="35">
        <f>'[5]вспомогат'!J32</f>
        <v>-767842.6200000001</v>
      </c>
      <c r="I34" s="36">
        <f>'[5]вспомогат'!K32</f>
        <v>89.98758286412534</v>
      </c>
      <c r="J34" s="37">
        <f>'[5]вспомогат'!L32</f>
        <v>-467216.8300000001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9977297.57</v>
      </c>
      <c r="F35" s="38">
        <f>'[5]вспомогат'!H33</f>
        <v>66905.3599999994</v>
      </c>
      <c r="G35" s="39">
        <f>'[5]вспомогат'!I33</f>
        <v>2.526377001162622</v>
      </c>
      <c r="H35" s="35">
        <f>'[5]вспомогат'!J33</f>
        <v>-2581367.6400000006</v>
      </c>
      <c r="I35" s="36">
        <f>'[5]вспомогат'!K33</f>
        <v>82.26023957734817</v>
      </c>
      <c r="J35" s="37">
        <f>'[5]вспомогат'!L33</f>
        <v>-2151645.4299999997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8245461.69</v>
      </c>
      <c r="F36" s="38">
        <f>'[5]вспомогат'!H34</f>
        <v>66985.5700000003</v>
      </c>
      <c r="G36" s="39">
        <f>'[5]вспомогат'!I34</f>
        <v>3.9288185198653536</v>
      </c>
      <c r="H36" s="35">
        <f>'[5]вспомогат'!J34</f>
        <v>-1637994.4299999997</v>
      </c>
      <c r="I36" s="36">
        <f>'[5]вспомогат'!K34</f>
        <v>90.80749932132215</v>
      </c>
      <c r="J36" s="37">
        <f>'[5]вспомогат'!L34</f>
        <v>-834693.3099999996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17029966.75</v>
      </c>
      <c r="F37" s="38">
        <f>'[5]вспомогат'!H35</f>
        <v>274358.2899999991</v>
      </c>
      <c r="G37" s="39">
        <f>'[5]вспомогат'!I35</f>
        <v>6.343541344027104</v>
      </c>
      <c r="H37" s="35">
        <f>'[5]вспомогат'!J35</f>
        <v>-4050643.710000001</v>
      </c>
      <c r="I37" s="36">
        <f>'[5]вспомогат'!K35</f>
        <v>84.79785481423706</v>
      </c>
      <c r="J37" s="37">
        <f>'[5]вспомогат'!L35</f>
        <v>-3053049.25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267845220.13</v>
      </c>
      <c r="F38" s="42">
        <f>SUM(F18:F37)</f>
        <v>2552802.1899999995</v>
      </c>
      <c r="G38" s="43">
        <f>F38/D38*100</f>
        <v>4.201705715272794</v>
      </c>
      <c r="H38" s="42">
        <f>SUM(H18:H37)</f>
        <v>-58203527.809999995</v>
      </c>
      <c r="I38" s="44">
        <f>E38/C38*100</f>
        <v>86.8777521350398</v>
      </c>
      <c r="J38" s="42">
        <f>SUM(J18:J37)</f>
        <v>-40456057.87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1793165049.66</v>
      </c>
      <c r="F39" s="53">
        <f>'[5]вспомогат'!H36</f>
        <v>12472155.590000037</v>
      </c>
      <c r="G39" s="54">
        <f>'[5]вспомогат'!I36</f>
        <v>3.375092379553228</v>
      </c>
      <c r="H39" s="53">
        <f>'[5]вспомогат'!J36</f>
        <v>-357063080.4099997</v>
      </c>
      <c r="I39" s="54">
        <f>'[5]вспомогат'!K36</f>
        <v>85.18469103386366</v>
      </c>
      <c r="J39" s="53">
        <f>'[5]вспомогат'!L36</f>
        <v>-311867002.3399999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2013-07-04T04:26:47Z</dcterms:created>
  <dcterms:modified xsi:type="dcterms:W3CDTF">2013-07-04T04:27:07Z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