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<sst xmlns="http://schemas.openxmlformats.org/spreadsheetml/2006/main" count="47" uniqueCount="42">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</sst>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09.07.2013</v>
          </cell>
        </row>
        <row r="6">
          <cell r="G6" t="str">
            <v>Фактично надійшло на 09.07.2013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441723073.06</v>
          </cell>
          <cell r="H10">
            <v>25242131.79000002</v>
          </cell>
          <cell r="I10">
            <v>34.23520347637542</v>
          </cell>
          <cell r="J10">
            <v>-48489376.20999998</v>
          </cell>
          <cell r="K10">
            <v>90.6673533557718</v>
          </cell>
          <cell r="L10">
            <v>-45467802.94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872625616.64</v>
          </cell>
          <cell r="H11">
            <v>45166551.68999994</v>
          </cell>
          <cell r="I11">
            <v>25.581229686233588</v>
          </cell>
          <cell r="J11">
            <v>-131394748.31000006</v>
          </cell>
          <cell r="K11">
            <v>88.91885314146609</v>
          </cell>
          <cell r="L11">
            <v>-108747383.36000001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64241304.97</v>
          </cell>
          <cell r="H12">
            <v>2590794.1899999976</v>
          </cell>
          <cell r="I12">
            <v>20.134186165324188</v>
          </cell>
          <cell r="J12">
            <v>-10276843.810000002</v>
          </cell>
          <cell r="K12">
            <v>87.31805971142701</v>
          </cell>
          <cell r="L12">
            <v>-9330308.030000001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137361047.76</v>
          </cell>
          <cell r="H13">
            <v>8490865.999999985</v>
          </cell>
          <cell r="I13">
            <v>28.52061781651419</v>
          </cell>
          <cell r="J13">
            <v>-21280109.000000015</v>
          </cell>
          <cell r="K13">
            <v>86.68645585892253</v>
          </cell>
          <cell r="L13">
            <v>-21096287.24000001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71600134.71</v>
          </cell>
          <cell r="H14">
            <v>2396354.969999999</v>
          </cell>
          <cell r="I14">
            <v>17.74650524873641</v>
          </cell>
          <cell r="J14">
            <v>-11106895.030000001</v>
          </cell>
          <cell r="K14">
            <v>87.19086386377792</v>
          </cell>
          <cell r="L14">
            <v>-10518715.290000007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12393907.36</v>
          </cell>
          <cell r="H15">
            <v>657909.7299999986</v>
          </cell>
          <cell r="I15">
            <v>28.06500756110196</v>
          </cell>
          <cell r="J15">
            <v>-1686325.2700000014</v>
          </cell>
          <cell r="K15">
            <v>88.40729690208357</v>
          </cell>
          <cell r="L15">
            <v>-1625192.6400000006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11369606.76</v>
          </cell>
          <cell r="H16">
            <v>534809.8399999999</v>
          </cell>
          <cell r="I16">
            <v>24.694229376911593</v>
          </cell>
          <cell r="J16">
            <v>-1630918.1600000001</v>
          </cell>
          <cell r="K16">
            <v>90.88544720184245</v>
          </cell>
          <cell r="L16">
            <v>-1140214.2400000002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43514943.11</v>
          </cell>
          <cell r="H17">
            <v>2533909.339999996</v>
          </cell>
          <cell r="I17">
            <v>30.184308839172825</v>
          </cell>
          <cell r="J17">
            <v>-5860880.660000004</v>
          </cell>
          <cell r="K17">
            <v>92.64579843675685</v>
          </cell>
          <cell r="L17">
            <v>-3454205.8900000006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3823229.33</v>
          </cell>
          <cell r="H18">
            <v>196717.7000000002</v>
          </cell>
          <cell r="I18">
            <v>15.423770541288798</v>
          </cell>
          <cell r="J18">
            <v>-1078701.2999999998</v>
          </cell>
          <cell r="K18">
            <v>81.22374578131367</v>
          </cell>
          <cell r="L18">
            <v>-883804.6699999999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7869034.24</v>
          </cell>
          <cell r="H19">
            <v>347596.4000000004</v>
          </cell>
          <cell r="I19">
            <v>15.551020042949194</v>
          </cell>
          <cell r="J19">
            <v>-1887603.5999999996</v>
          </cell>
          <cell r="K19">
            <v>83.74232421238766</v>
          </cell>
          <cell r="L19">
            <v>-1527688.7599999998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19042506.85</v>
          </cell>
          <cell r="H20">
            <v>998064.6100000031</v>
          </cell>
          <cell r="I20">
            <v>26.081471098348302</v>
          </cell>
          <cell r="J20">
            <v>-2828654.389999997</v>
          </cell>
          <cell r="K20">
            <v>91.10249092324335</v>
          </cell>
          <cell r="L20">
            <v>-1859783.1499999985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13422198.42</v>
          </cell>
          <cell r="H21">
            <v>462086.2899999991</v>
          </cell>
          <cell r="I21">
            <v>14.845511501034625</v>
          </cell>
          <cell r="J21">
            <v>-2650546.710000001</v>
          </cell>
          <cell r="K21">
            <v>86.70842774465875</v>
          </cell>
          <cell r="L21">
            <v>-2057494.58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18922651.94</v>
          </cell>
          <cell r="H22">
            <v>669869.620000001</v>
          </cell>
          <cell r="I22">
            <v>19.410518781883304</v>
          </cell>
          <cell r="J22">
            <v>-2781195.379999999</v>
          </cell>
          <cell r="K22">
            <v>89.2638006341276</v>
          </cell>
          <cell r="L22">
            <v>-2275921.0599999987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10824869.14</v>
          </cell>
          <cell r="H23">
            <v>510937.05000000075</v>
          </cell>
          <cell r="I23">
            <v>24.856427929613137</v>
          </cell>
          <cell r="J23">
            <v>-1544615.9499999993</v>
          </cell>
          <cell r="K23">
            <v>92.79865295018843</v>
          </cell>
          <cell r="L23">
            <v>-840029.8599999994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10770063.51</v>
          </cell>
          <cell r="H24">
            <v>682228.7200000007</v>
          </cell>
          <cell r="I24">
            <v>43.843399153502034</v>
          </cell>
          <cell r="J24">
            <v>-873829.2799999993</v>
          </cell>
          <cell r="K24">
            <v>107.82946975045785</v>
          </cell>
          <cell r="L24">
            <v>782011.5099999998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15201975.02</v>
          </cell>
          <cell r="H25">
            <v>810880.8099999987</v>
          </cell>
          <cell r="I25">
            <v>27.799785042819973</v>
          </cell>
          <cell r="J25">
            <v>-2105979.1900000013</v>
          </cell>
          <cell r="K25">
            <v>95.50461645146052</v>
          </cell>
          <cell r="L25">
            <v>-715553.9800000004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9079925.18</v>
          </cell>
          <cell r="H26">
            <v>383557.0399999991</v>
          </cell>
          <cell r="I26">
            <v>18.937918047299693</v>
          </cell>
          <cell r="J26">
            <v>-1641781.960000001</v>
          </cell>
          <cell r="K26">
            <v>89.3088566690217</v>
          </cell>
          <cell r="L26">
            <v>-1086955.8200000003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7762274.12</v>
          </cell>
          <cell r="H27">
            <v>654993.0200000005</v>
          </cell>
          <cell r="I27">
            <v>33.81668579524013</v>
          </cell>
          <cell r="J27">
            <v>-1281899.9799999995</v>
          </cell>
          <cell r="K27">
            <v>90.48369555841226</v>
          </cell>
          <cell r="L27">
            <v>-816369.8799999999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14186317.87</v>
          </cell>
          <cell r="H28">
            <v>468624.88999999873</v>
          </cell>
          <cell r="I28">
            <v>15.99273539742187</v>
          </cell>
          <cell r="J28">
            <v>-2461611.1100000013</v>
          </cell>
          <cell r="K28">
            <v>89.88954067448593</v>
          </cell>
          <cell r="L28">
            <v>-1595627.1300000008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28075006.73</v>
          </cell>
          <cell r="H29">
            <v>1468209.879999999</v>
          </cell>
          <cell r="I29">
            <v>19.011377226589943</v>
          </cell>
          <cell r="J29">
            <v>-6254586.120000001</v>
          </cell>
          <cell r="K29">
            <v>86.60240516799846</v>
          </cell>
          <cell r="L29">
            <v>-4343269.27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11894909.26</v>
          </cell>
          <cell r="H30">
            <v>409439.8499999996</v>
          </cell>
          <cell r="I30">
            <v>13.984026495340862</v>
          </cell>
          <cell r="J30">
            <v>-2518471.1500000004</v>
          </cell>
          <cell r="K30">
            <v>89.64931933451736</v>
          </cell>
          <cell r="L30">
            <v>-1373355.7400000002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12252814.81</v>
          </cell>
          <cell r="H31">
            <v>586268.870000001</v>
          </cell>
          <cell r="I31">
            <v>21.461811468676505</v>
          </cell>
          <cell r="J31">
            <v>-2145415.129999999</v>
          </cell>
          <cell r="K31">
            <v>91.47293896476123</v>
          </cell>
          <cell r="L31">
            <v>-1142201.1899999995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4372659.64</v>
          </cell>
          <cell r="H32">
            <v>218850.84999999963</v>
          </cell>
          <cell r="I32">
            <v>26.912601098634838</v>
          </cell>
          <cell r="J32">
            <v>-594340.1500000004</v>
          </cell>
          <cell r="K32">
            <v>93.70572611625214</v>
          </cell>
          <cell r="L32">
            <v>-293714.36000000034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10411622.01</v>
          </cell>
          <cell r="H33">
            <v>501229.7999999989</v>
          </cell>
          <cell r="I33">
            <v>18.926666548350525</v>
          </cell>
          <cell r="J33">
            <v>-2147043.200000001</v>
          </cell>
          <cell r="K33">
            <v>85.84113232290727</v>
          </cell>
          <cell r="L33">
            <v>-1717320.9900000002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8505073.86</v>
          </cell>
          <cell r="H34">
            <v>326597.7399999993</v>
          </cell>
          <cell r="I34">
            <v>19.15551736677259</v>
          </cell>
          <cell r="J34">
            <v>-1378382.2600000007</v>
          </cell>
          <cell r="K34">
            <v>93.66661538266692</v>
          </cell>
          <cell r="L34">
            <v>-575081.1400000006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17588202.29</v>
          </cell>
          <cell r="H35">
            <v>832593.8299999982</v>
          </cell>
          <cell r="I35">
            <v>19.250715490998576</v>
          </cell>
          <cell r="J35">
            <v>-3492408.170000002</v>
          </cell>
          <cell r="K35">
            <v>87.57749478464788</v>
          </cell>
          <cell r="L35">
            <v>-2494813.710000001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1878834968.5899997</v>
          </cell>
          <cell r="H36">
            <v>98142074.51999994</v>
          </cell>
          <cell r="I36">
            <v>26.558245319804886</v>
          </cell>
          <cell r="J36">
            <v>-271393161.48</v>
          </cell>
          <cell r="K36">
            <v>89.25445894303179</v>
          </cell>
          <cell r="L36">
            <v>-226197083.41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7" sqref="C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09.07.2013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09.07.2013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441723073.06</v>
      </c>
      <c r="F10" s="33">
        <f>'[5]вспомогат'!H10</f>
        <v>25242131.79000002</v>
      </c>
      <c r="G10" s="34">
        <f>'[5]вспомогат'!I10</f>
        <v>34.23520347637542</v>
      </c>
      <c r="H10" s="35">
        <f>'[5]вспомогат'!J10</f>
        <v>-48489376.20999998</v>
      </c>
      <c r="I10" s="36">
        <f>'[5]вспомогат'!K10</f>
        <v>90.6673533557718</v>
      </c>
      <c r="J10" s="37">
        <f>'[5]вспомогат'!L10</f>
        <v>-45467802.94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872625616.64</v>
      </c>
      <c r="F12" s="38">
        <f>'[5]вспомогат'!H11</f>
        <v>45166551.68999994</v>
      </c>
      <c r="G12" s="39">
        <f>'[5]вспомогат'!I11</f>
        <v>25.581229686233588</v>
      </c>
      <c r="H12" s="35">
        <f>'[5]вспомогат'!J11</f>
        <v>-131394748.31000006</v>
      </c>
      <c r="I12" s="36">
        <f>'[5]вспомогат'!K11</f>
        <v>88.91885314146609</v>
      </c>
      <c r="J12" s="37">
        <f>'[5]вспомогат'!L11</f>
        <v>-108747383.36000001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64241304.97</v>
      </c>
      <c r="F13" s="38">
        <f>'[5]вспомогат'!H12</f>
        <v>2590794.1899999976</v>
      </c>
      <c r="G13" s="39">
        <f>'[5]вспомогат'!I12</f>
        <v>20.134186165324188</v>
      </c>
      <c r="H13" s="35">
        <f>'[5]вспомогат'!J12</f>
        <v>-10276843.810000002</v>
      </c>
      <c r="I13" s="36">
        <f>'[5]вспомогат'!K12</f>
        <v>87.31805971142701</v>
      </c>
      <c r="J13" s="37">
        <f>'[5]вспомогат'!L12</f>
        <v>-9330308.030000001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137361047.76</v>
      </c>
      <c r="F14" s="38">
        <f>'[5]вспомогат'!H13</f>
        <v>8490865.999999985</v>
      </c>
      <c r="G14" s="39">
        <f>'[5]вспомогат'!I13</f>
        <v>28.52061781651419</v>
      </c>
      <c r="H14" s="35">
        <f>'[5]вспомогат'!J13</f>
        <v>-21280109.000000015</v>
      </c>
      <c r="I14" s="36">
        <f>'[5]вспомогат'!K13</f>
        <v>86.68645585892253</v>
      </c>
      <c r="J14" s="37">
        <f>'[5]вспомогат'!L13</f>
        <v>-21096287.24000001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71600134.71</v>
      </c>
      <c r="F15" s="38">
        <f>'[5]вспомогат'!H14</f>
        <v>2396354.969999999</v>
      </c>
      <c r="G15" s="39">
        <f>'[5]вспомогат'!I14</f>
        <v>17.74650524873641</v>
      </c>
      <c r="H15" s="35">
        <f>'[5]вспомогат'!J14</f>
        <v>-11106895.030000001</v>
      </c>
      <c r="I15" s="36">
        <f>'[5]вспомогат'!K14</f>
        <v>87.19086386377792</v>
      </c>
      <c r="J15" s="37">
        <f>'[5]вспомогат'!L14</f>
        <v>-10518715.290000007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12393907.36</v>
      </c>
      <c r="F16" s="38">
        <f>'[5]вспомогат'!H15</f>
        <v>657909.7299999986</v>
      </c>
      <c r="G16" s="39">
        <f>'[5]вспомогат'!I15</f>
        <v>28.06500756110196</v>
      </c>
      <c r="H16" s="35">
        <f>'[5]вспомогат'!J15</f>
        <v>-1686325.2700000014</v>
      </c>
      <c r="I16" s="36">
        <f>'[5]вспомогат'!K15</f>
        <v>88.40729690208357</v>
      </c>
      <c r="J16" s="37">
        <f>'[5]вспомогат'!L15</f>
        <v>-1625192.6400000006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1158222011.4399998</v>
      </c>
      <c r="F17" s="42">
        <f>SUM(F12:F16)</f>
        <v>59302476.579999916</v>
      </c>
      <c r="G17" s="43">
        <f>F17/D17*100</f>
        <v>25.230007685513673</v>
      </c>
      <c r="H17" s="42">
        <f>SUM(H12:H16)</f>
        <v>-175744921.42000008</v>
      </c>
      <c r="I17" s="44">
        <f>E17/C17*100</f>
        <v>88.44495789772415</v>
      </c>
      <c r="J17" s="42">
        <f>SUM(J12:J16)</f>
        <v>-151317886.56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11369606.76</v>
      </c>
      <c r="F18" s="46">
        <f>'[5]вспомогат'!H16</f>
        <v>534809.8399999999</v>
      </c>
      <c r="G18" s="47">
        <f>'[5]вспомогат'!I16</f>
        <v>24.694229376911593</v>
      </c>
      <c r="H18" s="48">
        <f>'[5]вспомогат'!J16</f>
        <v>-1630918.1600000001</v>
      </c>
      <c r="I18" s="49">
        <f>'[5]вспомогат'!K16</f>
        <v>90.88544720184245</v>
      </c>
      <c r="J18" s="50">
        <f>'[5]вспомогат'!L16</f>
        <v>-1140214.2400000002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43514943.11</v>
      </c>
      <c r="F19" s="38">
        <f>'[5]вспомогат'!H17</f>
        <v>2533909.339999996</v>
      </c>
      <c r="G19" s="39">
        <f>'[5]вспомогат'!I17</f>
        <v>30.184308839172825</v>
      </c>
      <c r="H19" s="35">
        <f>'[5]вспомогат'!J17</f>
        <v>-5860880.660000004</v>
      </c>
      <c r="I19" s="36">
        <f>'[5]вспомогат'!K17</f>
        <v>92.64579843675685</v>
      </c>
      <c r="J19" s="37">
        <f>'[5]вспомогат'!L17</f>
        <v>-3454205.8900000006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3823229.33</v>
      </c>
      <c r="F20" s="38">
        <f>'[5]вспомогат'!H18</f>
        <v>196717.7000000002</v>
      </c>
      <c r="G20" s="39">
        <f>'[5]вспомогат'!I18</f>
        <v>15.423770541288798</v>
      </c>
      <c r="H20" s="35">
        <f>'[5]вспомогат'!J18</f>
        <v>-1078701.2999999998</v>
      </c>
      <c r="I20" s="36">
        <f>'[5]вспомогат'!K18</f>
        <v>81.22374578131367</v>
      </c>
      <c r="J20" s="37">
        <f>'[5]вспомогат'!L18</f>
        <v>-883804.6699999999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7869034.24</v>
      </c>
      <c r="F21" s="38">
        <f>'[5]вспомогат'!H19</f>
        <v>347596.4000000004</v>
      </c>
      <c r="G21" s="39">
        <f>'[5]вспомогат'!I19</f>
        <v>15.551020042949194</v>
      </c>
      <c r="H21" s="35">
        <f>'[5]вспомогат'!J19</f>
        <v>-1887603.5999999996</v>
      </c>
      <c r="I21" s="36">
        <f>'[5]вспомогат'!K19</f>
        <v>83.74232421238766</v>
      </c>
      <c r="J21" s="37">
        <f>'[5]вспомогат'!L19</f>
        <v>-1527688.7599999998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19042506.85</v>
      </c>
      <c r="F22" s="38">
        <f>'[5]вспомогат'!H20</f>
        <v>998064.6100000031</v>
      </c>
      <c r="G22" s="39">
        <f>'[5]вспомогат'!I20</f>
        <v>26.081471098348302</v>
      </c>
      <c r="H22" s="35">
        <f>'[5]вспомогат'!J20</f>
        <v>-2828654.389999997</v>
      </c>
      <c r="I22" s="36">
        <f>'[5]вспомогат'!K20</f>
        <v>91.10249092324335</v>
      </c>
      <c r="J22" s="37">
        <f>'[5]вспомогат'!L20</f>
        <v>-1859783.1499999985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13422198.42</v>
      </c>
      <c r="F23" s="38">
        <f>'[5]вспомогат'!H21</f>
        <v>462086.2899999991</v>
      </c>
      <c r="G23" s="39">
        <f>'[5]вспомогат'!I21</f>
        <v>14.845511501034625</v>
      </c>
      <c r="H23" s="35">
        <f>'[5]вспомогат'!J21</f>
        <v>-2650546.710000001</v>
      </c>
      <c r="I23" s="36">
        <f>'[5]вспомогат'!K21</f>
        <v>86.70842774465875</v>
      </c>
      <c r="J23" s="37">
        <f>'[5]вспомогат'!L21</f>
        <v>-2057494.58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18922651.94</v>
      </c>
      <c r="F24" s="38">
        <f>'[5]вспомогат'!H22</f>
        <v>669869.620000001</v>
      </c>
      <c r="G24" s="39">
        <f>'[5]вспомогат'!I22</f>
        <v>19.410518781883304</v>
      </c>
      <c r="H24" s="35">
        <f>'[5]вспомогат'!J22</f>
        <v>-2781195.379999999</v>
      </c>
      <c r="I24" s="36">
        <f>'[5]вспомогат'!K22</f>
        <v>89.2638006341276</v>
      </c>
      <c r="J24" s="37">
        <f>'[5]вспомогат'!L22</f>
        <v>-2275921.0599999987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10824869.14</v>
      </c>
      <c r="F25" s="38">
        <f>'[5]вспомогат'!H23</f>
        <v>510937.05000000075</v>
      </c>
      <c r="G25" s="39">
        <f>'[5]вспомогат'!I23</f>
        <v>24.856427929613137</v>
      </c>
      <c r="H25" s="35">
        <f>'[5]вспомогат'!J23</f>
        <v>-1544615.9499999993</v>
      </c>
      <c r="I25" s="36">
        <f>'[5]вспомогат'!K23</f>
        <v>92.79865295018843</v>
      </c>
      <c r="J25" s="37">
        <f>'[5]вспомогат'!L23</f>
        <v>-840029.8599999994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10770063.51</v>
      </c>
      <c r="F26" s="38">
        <f>'[5]вспомогат'!H24</f>
        <v>682228.7200000007</v>
      </c>
      <c r="G26" s="39">
        <f>'[5]вспомогат'!I24</f>
        <v>43.843399153502034</v>
      </c>
      <c r="H26" s="35">
        <f>'[5]вспомогат'!J24</f>
        <v>-873829.2799999993</v>
      </c>
      <c r="I26" s="36">
        <f>'[5]вспомогат'!K24</f>
        <v>107.82946975045785</v>
      </c>
      <c r="J26" s="37">
        <f>'[5]вспомогат'!L24</f>
        <v>782011.5099999998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15201975.02</v>
      </c>
      <c r="F27" s="38">
        <f>'[5]вспомогат'!H25</f>
        <v>810880.8099999987</v>
      </c>
      <c r="G27" s="39">
        <f>'[5]вспомогат'!I25</f>
        <v>27.799785042819973</v>
      </c>
      <c r="H27" s="35">
        <f>'[5]вспомогат'!J25</f>
        <v>-2105979.1900000013</v>
      </c>
      <c r="I27" s="36">
        <f>'[5]вспомогат'!K25</f>
        <v>95.50461645146052</v>
      </c>
      <c r="J27" s="37">
        <f>'[5]вспомогат'!L25</f>
        <v>-715553.9800000004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9079925.18</v>
      </c>
      <c r="F28" s="38">
        <f>'[5]вспомогат'!H26</f>
        <v>383557.0399999991</v>
      </c>
      <c r="G28" s="39">
        <f>'[5]вспомогат'!I26</f>
        <v>18.937918047299693</v>
      </c>
      <c r="H28" s="35">
        <f>'[5]вспомогат'!J26</f>
        <v>-1641781.960000001</v>
      </c>
      <c r="I28" s="36">
        <f>'[5]вспомогат'!K26</f>
        <v>89.3088566690217</v>
      </c>
      <c r="J28" s="37">
        <f>'[5]вспомогат'!L26</f>
        <v>-1086955.8200000003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7762274.12</v>
      </c>
      <c r="F29" s="38">
        <f>'[5]вспомогат'!H27</f>
        <v>654993.0200000005</v>
      </c>
      <c r="G29" s="39">
        <f>'[5]вспомогат'!I27</f>
        <v>33.81668579524013</v>
      </c>
      <c r="H29" s="35">
        <f>'[5]вспомогат'!J27</f>
        <v>-1281899.9799999995</v>
      </c>
      <c r="I29" s="36">
        <f>'[5]вспомогат'!K27</f>
        <v>90.48369555841226</v>
      </c>
      <c r="J29" s="37">
        <f>'[5]вспомогат'!L27</f>
        <v>-816369.8799999999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14186317.87</v>
      </c>
      <c r="F30" s="38">
        <f>'[5]вспомогат'!H28</f>
        <v>468624.88999999873</v>
      </c>
      <c r="G30" s="39">
        <f>'[5]вспомогат'!I28</f>
        <v>15.99273539742187</v>
      </c>
      <c r="H30" s="35">
        <f>'[5]вспомогат'!J28</f>
        <v>-2461611.1100000013</v>
      </c>
      <c r="I30" s="36">
        <f>'[5]вспомогат'!K28</f>
        <v>89.88954067448593</v>
      </c>
      <c r="J30" s="37">
        <f>'[5]вспомогат'!L28</f>
        <v>-1595627.1300000008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28075006.73</v>
      </c>
      <c r="F31" s="38">
        <f>'[5]вспомогат'!H29</f>
        <v>1468209.879999999</v>
      </c>
      <c r="G31" s="39">
        <f>'[5]вспомогат'!I29</f>
        <v>19.011377226589943</v>
      </c>
      <c r="H31" s="35">
        <f>'[5]вспомогат'!J29</f>
        <v>-6254586.120000001</v>
      </c>
      <c r="I31" s="36">
        <f>'[5]вспомогат'!K29</f>
        <v>86.60240516799846</v>
      </c>
      <c r="J31" s="37">
        <f>'[5]вспомогат'!L29</f>
        <v>-4343269.27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11894909.26</v>
      </c>
      <c r="F32" s="38">
        <f>'[5]вспомогат'!H30</f>
        <v>409439.8499999996</v>
      </c>
      <c r="G32" s="39">
        <f>'[5]вспомогат'!I30</f>
        <v>13.984026495340862</v>
      </c>
      <c r="H32" s="35">
        <f>'[5]вспомогат'!J30</f>
        <v>-2518471.1500000004</v>
      </c>
      <c r="I32" s="36">
        <f>'[5]вспомогат'!K30</f>
        <v>89.64931933451736</v>
      </c>
      <c r="J32" s="37">
        <f>'[5]вспомогат'!L30</f>
        <v>-1373355.7400000002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12252814.81</v>
      </c>
      <c r="F33" s="38">
        <f>'[5]вспомогат'!H31</f>
        <v>586268.870000001</v>
      </c>
      <c r="G33" s="39">
        <f>'[5]вспомогат'!I31</f>
        <v>21.461811468676505</v>
      </c>
      <c r="H33" s="35">
        <f>'[5]вспомогат'!J31</f>
        <v>-2145415.129999999</v>
      </c>
      <c r="I33" s="36">
        <f>'[5]вспомогат'!K31</f>
        <v>91.47293896476123</v>
      </c>
      <c r="J33" s="37">
        <f>'[5]вспомогат'!L31</f>
        <v>-1142201.1899999995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4372659.64</v>
      </c>
      <c r="F34" s="38">
        <f>'[5]вспомогат'!H32</f>
        <v>218850.84999999963</v>
      </c>
      <c r="G34" s="39">
        <f>'[5]вспомогат'!I32</f>
        <v>26.912601098634838</v>
      </c>
      <c r="H34" s="35">
        <f>'[5]вспомогат'!J32</f>
        <v>-594340.1500000004</v>
      </c>
      <c r="I34" s="36">
        <f>'[5]вспомогат'!K32</f>
        <v>93.70572611625214</v>
      </c>
      <c r="J34" s="37">
        <f>'[5]вспомогат'!L32</f>
        <v>-293714.36000000034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10411622.01</v>
      </c>
      <c r="F35" s="38">
        <f>'[5]вспомогат'!H33</f>
        <v>501229.7999999989</v>
      </c>
      <c r="G35" s="39">
        <f>'[5]вспомогат'!I33</f>
        <v>18.926666548350525</v>
      </c>
      <c r="H35" s="35">
        <f>'[5]вспомогат'!J33</f>
        <v>-2147043.200000001</v>
      </c>
      <c r="I35" s="36">
        <f>'[5]вспомогат'!K33</f>
        <v>85.84113232290727</v>
      </c>
      <c r="J35" s="37">
        <f>'[5]вспомогат'!L33</f>
        <v>-1717320.9900000002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8505073.86</v>
      </c>
      <c r="F36" s="38">
        <f>'[5]вспомогат'!H34</f>
        <v>326597.7399999993</v>
      </c>
      <c r="G36" s="39">
        <f>'[5]вспомогат'!I34</f>
        <v>19.15551736677259</v>
      </c>
      <c r="H36" s="35">
        <f>'[5]вспомогат'!J34</f>
        <v>-1378382.2600000007</v>
      </c>
      <c r="I36" s="36">
        <f>'[5]вспомогат'!K34</f>
        <v>93.66661538266692</v>
      </c>
      <c r="J36" s="37">
        <f>'[5]вспомогат'!L34</f>
        <v>-575081.1400000006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17588202.29</v>
      </c>
      <c r="F37" s="38">
        <f>'[5]вспомогат'!H35</f>
        <v>832593.8299999982</v>
      </c>
      <c r="G37" s="39">
        <f>'[5]вспомогат'!I35</f>
        <v>19.250715490998576</v>
      </c>
      <c r="H37" s="35">
        <f>'[5]вспомогат'!J35</f>
        <v>-3492408.170000002</v>
      </c>
      <c r="I37" s="36">
        <f>'[5]вспомогат'!K35</f>
        <v>87.57749478464788</v>
      </c>
      <c r="J37" s="37">
        <f>'[5]вспомогат'!L35</f>
        <v>-2494813.710000001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278889884.09</v>
      </c>
      <c r="F38" s="42">
        <f>SUM(F18:F37)</f>
        <v>13597466.149999995</v>
      </c>
      <c r="G38" s="43">
        <f>F38/D38*100</f>
        <v>22.380328354263654</v>
      </c>
      <c r="H38" s="42">
        <f>SUM(H18:H37)</f>
        <v>-47158863.85000001</v>
      </c>
      <c r="I38" s="44">
        <f>E38/C38*100</f>
        <v>90.46017775184181</v>
      </c>
      <c r="J38" s="42">
        <f>SUM(J18:J37)</f>
        <v>-29411393.909999996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1878834968.5899997</v>
      </c>
      <c r="F39" s="53">
        <f>'[5]вспомогат'!H36</f>
        <v>98142074.51999994</v>
      </c>
      <c r="G39" s="54">
        <f>'[5]вспомогат'!I36</f>
        <v>26.558245319804886</v>
      </c>
      <c r="H39" s="53">
        <f>'[5]вспомогат'!J36</f>
        <v>-271393161.48</v>
      </c>
      <c r="I39" s="54">
        <f>'[5]вспомогат'!K36</f>
        <v>89.25445894303179</v>
      </c>
      <c r="J39" s="53">
        <f>'[5]вспомогат'!L36</f>
        <v>-226197083.41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2013-07-10T05:02:36Z</dcterms:created>
  <dcterms:modified xsi:type="dcterms:W3CDTF">2013-07-10T05:02:53Z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