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960" windowHeight="112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<sst xmlns="http://schemas.openxmlformats.org/spreadsheetml/2006/main" count="47" uniqueCount="42">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</sst>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0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10.07.2013</v>
          </cell>
        </row>
        <row r="6">
          <cell r="G6" t="str">
            <v>Фактично надійшло на 10.07.2013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487190876</v>
          </cell>
          <cell r="D10">
            <v>73731508</v>
          </cell>
          <cell r="G10">
            <v>443235669.23</v>
          </cell>
          <cell r="H10">
            <v>26754727.96000004</v>
          </cell>
          <cell r="I10">
            <v>36.28669572308224</v>
          </cell>
          <cell r="J10">
            <v>-46976780.03999996</v>
          </cell>
          <cell r="K10">
            <v>90.97782636430162</v>
          </cell>
          <cell r="L10">
            <v>-43955206.76999998</v>
          </cell>
        </row>
        <row r="11">
          <cell r="B11">
            <v>1874282300</v>
          </cell>
          <cell r="C11">
            <v>981373000</v>
          </cell>
          <cell r="D11">
            <v>176561300</v>
          </cell>
          <cell r="G11">
            <v>875025469.55</v>
          </cell>
          <cell r="H11">
            <v>47566404.599999905</v>
          </cell>
          <cell r="I11">
            <v>26.94044765189195</v>
          </cell>
          <cell r="J11">
            <v>-128994895.4000001</v>
          </cell>
          <cell r="K11">
            <v>89.16339348545354</v>
          </cell>
          <cell r="L11">
            <v>-106347530.45000005</v>
          </cell>
        </row>
        <row r="12">
          <cell r="B12">
            <v>145415530</v>
          </cell>
          <cell r="C12">
            <v>73571613</v>
          </cell>
          <cell r="D12">
            <v>12867638</v>
          </cell>
          <cell r="G12">
            <v>64544805.73</v>
          </cell>
          <cell r="H12">
            <v>2894294.9499999955</v>
          </cell>
          <cell r="I12">
            <v>22.492822303518295</v>
          </cell>
          <cell r="J12">
            <v>-9973343.050000004</v>
          </cell>
          <cell r="K12">
            <v>87.73058398216715</v>
          </cell>
          <cell r="L12">
            <v>-9026807.270000003</v>
          </cell>
        </row>
        <row r="13">
          <cell r="B13">
            <v>267787710</v>
          </cell>
          <cell r="C13">
            <v>158457335</v>
          </cell>
          <cell r="D13">
            <v>29770975</v>
          </cell>
          <cell r="G13">
            <v>137844583.74</v>
          </cell>
          <cell r="H13">
            <v>8974401.980000004</v>
          </cell>
          <cell r="I13">
            <v>30.144803722417567</v>
          </cell>
          <cell r="J13">
            <v>-20796573.019999996</v>
          </cell>
          <cell r="K13">
            <v>86.99160801865058</v>
          </cell>
          <cell r="L13">
            <v>-20612751.25999999</v>
          </cell>
        </row>
        <row r="14">
          <cell r="B14">
            <v>162592400</v>
          </cell>
          <cell r="C14">
            <v>82118850</v>
          </cell>
          <cell r="D14">
            <v>13503250</v>
          </cell>
          <cell r="G14">
            <v>71878139.34</v>
          </cell>
          <cell r="H14">
            <v>2674359.600000009</v>
          </cell>
          <cell r="I14">
            <v>19.805303167755977</v>
          </cell>
          <cell r="J14">
            <v>-10828890.399999991</v>
          </cell>
          <cell r="K14">
            <v>87.52940322471638</v>
          </cell>
          <cell r="L14">
            <v>-10240710.659999996</v>
          </cell>
        </row>
        <row r="15">
          <cell r="B15">
            <v>26918300</v>
          </cell>
          <cell r="C15">
            <v>14019100</v>
          </cell>
          <cell r="D15">
            <v>2344235</v>
          </cell>
          <cell r="G15">
            <v>12459062.69</v>
          </cell>
          <cell r="H15">
            <v>723065.0599999987</v>
          </cell>
          <cell r="I15">
            <v>30.844393160241985</v>
          </cell>
          <cell r="J15">
            <v>-1621169.9400000013</v>
          </cell>
          <cell r="K15">
            <v>88.8720580493755</v>
          </cell>
          <cell r="L15">
            <v>-1560037.3100000005</v>
          </cell>
        </row>
        <row r="16">
          <cell r="B16">
            <v>26323404</v>
          </cell>
          <cell r="C16">
            <v>12509821</v>
          </cell>
          <cell r="D16">
            <v>2165728</v>
          </cell>
          <cell r="G16">
            <v>11415207.15</v>
          </cell>
          <cell r="H16">
            <v>580410.2300000004</v>
          </cell>
          <cell r="I16">
            <v>26.799774948654697</v>
          </cell>
          <cell r="J16">
            <v>-1585317.7699999996</v>
          </cell>
          <cell r="K16">
            <v>91.24996392834078</v>
          </cell>
          <cell r="L16">
            <v>-1094613.8499999996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43702040.96</v>
          </cell>
          <cell r="H17">
            <v>2721007.1899999976</v>
          </cell>
          <cell r="I17">
            <v>32.41304654434474</v>
          </cell>
          <cell r="J17">
            <v>-5673782.810000002</v>
          </cell>
          <cell r="K17">
            <v>93.0441404420591</v>
          </cell>
          <cell r="L17">
            <v>-3267108.039999999</v>
          </cell>
        </row>
        <row r="18">
          <cell r="B18">
            <v>9123975</v>
          </cell>
          <cell r="C18">
            <v>4707034</v>
          </cell>
          <cell r="D18">
            <v>1275419</v>
          </cell>
          <cell r="G18">
            <v>3840645.43</v>
          </cell>
          <cell r="H18">
            <v>214133.80000000028</v>
          </cell>
          <cell r="I18">
            <v>16.789290421422315</v>
          </cell>
          <cell r="J18">
            <v>-1061285.1999999997</v>
          </cell>
          <cell r="K18">
            <v>81.5937473576779</v>
          </cell>
          <cell r="L18">
            <v>-866388.5699999998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7918061.74</v>
          </cell>
          <cell r="H19">
            <v>396623.9000000004</v>
          </cell>
          <cell r="I19">
            <v>17.74444792412314</v>
          </cell>
          <cell r="J19">
            <v>-1838576.0999999996</v>
          </cell>
          <cell r="K19">
            <v>84.26407525261732</v>
          </cell>
          <cell r="L19">
            <v>-1478661.2599999998</v>
          </cell>
        </row>
        <row r="20">
          <cell r="B20">
            <v>44694335</v>
          </cell>
          <cell r="C20">
            <v>20902290</v>
          </cell>
          <cell r="D20">
            <v>3826719</v>
          </cell>
          <cell r="G20">
            <v>19133740.84</v>
          </cell>
          <cell r="H20">
            <v>1089298.6000000015</v>
          </cell>
          <cell r="I20">
            <v>28.465601994815966</v>
          </cell>
          <cell r="J20">
            <v>-2737420.3999999985</v>
          </cell>
          <cell r="K20">
            <v>91.5389693665144</v>
          </cell>
          <cell r="L20">
            <v>-1768549.1600000001</v>
          </cell>
        </row>
        <row r="21">
          <cell r="B21">
            <v>29964900</v>
          </cell>
          <cell r="C21">
            <v>15479693</v>
          </cell>
          <cell r="D21">
            <v>3112633</v>
          </cell>
          <cell r="G21">
            <v>13474309.27</v>
          </cell>
          <cell r="H21">
            <v>514197.13999999873</v>
          </cell>
          <cell r="I21">
            <v>16.519684138798205</v>
          </cell>
          <cell r="J21">
            <v>-2598435.8600000013</v>
          </cell>
          <cell r="K21">
            <v>87.04506781885144</v>
          </cell>
          <cell r="L21">
            <v>-2005383.7300000004</v>
          </cell>
        </row>
        <row r="22">
          <cell r="B22">
            <v>43454544</v>
          </cell>
          <cell r="C22">
            <v>21198573</v>
          </cell>
          <cell r="D22">
            <v>3451065</v>
          </cell>
          <cell r="G22">
            <v>19003300.68</v>
          </cell>
          <cell r="H22">
            <v>750518.3599999994</v>
          </cell>
          <cell r="I22">
            <v>21.747442021520875</v>
          </cell>
          <cell r="J22">
            <v>-2700546.6400000006</v>
          </cell>
          <cell r="K22">
            <v>89.64424482723436</v>
          </cell>
          <cell r="L22">
            <v>-2195272.3200000003</v>
          </cell>
        </row>
        <row r="23">
          <cell r="B23">
            <v>22406900</v>
          </cell>
          <cell r="C23">
            <v>11664899</v>
          </cell>
          <cell r="D23">
            <v>2055553</v>
          </cell>
          <cell r="G23">
            <v>10857167.03</v>
          </cell>
          <cell r="H23">
            <v>543234.9399999995</v>
          </cell>
          <cell r="I23">
            <v>26.427678585762543</v>
          </cell>
          <cell r="J23">
            <v>-1512318.0600000005</v>
          </cell>
          <cell r="K23">
            <v>93.07553395875952</v>
          </cell>
          <cell r="L23">
            <v>-807731.9700000007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10797764.01</v>
          </cell>
          <cell r="H24">
            <v>709929.2200000007</v>
          </cell>
          <cell r="I24">
            <v>45.62357058670054</v>
          </cell>
          <cell r="J24">
            <v>-846128.7799999993</v>
          </cell>
          <cell r="K24">
            <v>108.10680611194255</v>
          </cell>
          <cell r="L24">
            <v>809712.0099999998</v>
          </cell>
        </row>
        <row r="25">
          <cell r="B25">
            <v>32786400</v>
          </cell>
          <cell r="C25">
            <v>15917529</v>
          </cell>
          <cell r="D25">
            <v>2916860</v>
          </cell>
          <cell r="G25">
            <v>15248788.67</v>
          </cell>
          <cell r="H25">
            <v>857694.459999999</v>
          </cell>
          <cell r="I25">
            <v>29.404718087258182</v>
          </cell>
          <cell r="J25">
            <v>-2059165.540000001</v>
          </cell>
          <cell r="K25">
            <v>95.79871769041539</v>
          </cell>
          <cell r="L25">
            <v>-668740.3300000001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9117358.71</v>
          </cell>
          <cell r="H26">
            <v>420990.5700000003</v>
          </cell>
          <cell r="I26">
            <v>20.786178017605955</v>
          </cell>
          <cell r="J26">
            <v>-1604348.4299999997</v>
          </cell>
          <cell r="K26">
            <v>89.67704756257106</v>
          </cell>
          <cell r="L26">
            <v>-1049522.289999999</v>
          </cell>
        </row>
        <row r="27">
          <cell r="B27">
            <v>17382250</v>
          </cell>
          <cell r="C27">
            <v>8578644</v>
          </cell>
          <cell r="D27">
            <v>1936893</v>
          </cell>
          <cell r="G27">
            <v>7783663.87</v>
          </cell>
          <cell r="H27">
            <v>676382.7700000005</v>
          </cell>
          <cell r="I27">
            <v>34.92101886887921</v>
          </cell>
          <cell r="J27">
            <v>-1260510.2299999995</v>
          </cell>
          <cell r="K27">
            <v>90.73303274969797</v>
          </cell>
          <cell r="L27">
            <v>-794980.1299999999</v>
          </cell>
        </row>
        <row r="28">
          <cell r="B28">
            <v>30804620</v>
          </cell>
          <cell r="C28">
            <v>15781945</v>
          </cell>
          <cell r="D28">
            <v>2930236</v>
          </cell>
          <cell r="G28">
            <v>14486558.25</v>
          </cell>
          <cell r="H28">
            <v>768865.2699999996</v>
          </cell>
          <cell r="I28">
            <v>26.23902204464076</v>
          </cell>
          <cell r="J28">
            <v>-2161370.7300000004</v>
          </cell>
          <cell r="K28">
            <v>91.79197019125336</v>
          </cell>
          <cell r="L28">
            <v>-1295386.75</v>
          </cell>
        </row>
        <row r="29">
          <cell r="B29">
            <v>63497860</v>
          </cell>
          <cell r="C29">
            <v>32418276</v>
          </cell>
          <cell r="D29">
            <v>7722796</v>
          </cell>
          <cell r="G29">
            <v>28104752.12</v>
          </cell>
          <cell r="H29">
            <v>1497955.2699999996</v>
          </cell>
          <cell r="I29">
            <v>19.396540708831356</v>
          </cell>
          <cell r="J29">
            <v>-6224840.73</v>
          </cell>
          <cell r="K29">
            <v>86.69416017063955</v>
          </cell>
          <cell r="L29">
            <v>-4313523.879999999</v>
          </cell>
        </row>
        <row r="30">
          <cell r="B30">
            <v>26496514</v>
          </cell>
          <cell r="C30">
            <v>13268265</v>
          </cell>
          <cell r="D30">
            <v>2927911</v>
          </cell>
          <cell r="G30">
            <v>11925351.98</v>
          </cell>
          <cell r="H30">
            <v>439882.5700000003</v>
          </cell>
          <cell r="I30">
            <v>15.02376848203379</v>
          </cell>
          <cell r="J30">
            <v>-2488028.4299999997</v>
          </cell>
          <cell r="K30">
            <v>89.87875943086756</v>
          </cell>
          <cell r="L30">
            <v>-1342913.0199999996</v>
          </cell>
        </row>
        <row r="31">
          <cell r="B31">
            <v>28476622</v>
          </cell>
          <cell r="C31">
            <v>13395016</v>
          </cell>
          <cell r="D31">
            <v>2731684</v>
          </cell>
          <cell r="G31">
            <v>12314966.89</v>
          </cell>
          <cell r="H31">
            <v>648420.9500000011</v>
          </cell>
          <cell r="I31">
            <v>23.737040960813957</v>
          </cell>
          <cell r="J31">
            <v>-2083263.0499999989</v>
          </cell>
          <cell r="K31">
            <v>91.93693303539168</v>
          </cell>
          <cell r="L31">
            <v>-1080049.1099999994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4390599.88</v>
          </cell>
          <cell r="H32">
            <v>236791.08999999985</v>
          </cell>
          <cell r="I32">
            <v>29.118754388575358</v>
          </cell>
          <cell r="J32">
            <v>-576399.9100000001</v>
          </cell>
          <cell r="K32">
            <v>94.09018394153576</v>
          </cell>
          <cell r="L32">
            <v>-275774.1200000001</v>
          </cell>
        </row>
        <row r="33">
          <cell r="B33">
            <v>25060542</v>
          </cell>
          <cell r="C33">
            <v>12128943</v>
          </cell>
          <cell r="D33">
            <v>2648273</v>
          </cell>
          <cell r="G33">
            <v>10463940.74</v>
          </cell>
          <cell r="H33">
            <v>553548.5299999993</v>
          </cell>
          <cell r="I33">
            <v>20.902245727687415</v>
          </cell>
          <cell r="J33">
            <v>-2094724.4700000007</v>
          </cell>
          <cell r="K33">
            <v>86.27248672864569</v>
          </cell>
          <cell r="L33">
            <v>-1665002.2599999998</v>
          </cell>
        </row>
        <row r="34">
          <cell r="B34">
            <v>19108400</v>
          </cell>
          <cell r="C34">
            <v>9080155</v>
          </cell>
          <cell r="D34">
            <v>1704980</v>
          </cell>
          <cell r="G34">
            <v>8553880.44</v>
          </cell>
          <cell r="H34">
            <v>375404.31999999937</v>
          </cell>
          <cell r="I34">
            <v>22.018106957266323</v>
          </cell>
          <cell r="J34">
            <v>-1329575.6800000006</v>
          </cell>
          <cell r="K34">
            <v>94.2041236080221</v>
          </cell>
          <cell r="L34">
            <v>-526274.5600000005</v>
          </cell>
        </row>
        <row r="35">
          <cell r="B35">
            <v>38718863</v>
          </cell>
          <cell r="C35">
            <v>20083016</v>
          </cell>
          <cell r="D35">
            <v>4325002</v>
          </cell>
          <cell r="G35">
            <v>17684178.17</v>
          </cell>
          <cell r="H35">
            <v>928569.7100000009</v>
          </cell>
          <cell r="I35">
            <v>21.469809956157267</v>
          </cell>
          <cell r="J35">
            <v>-3396432.289999999</v>
          </cell>
          <cell r="K35">
            <v>88.05539053496747</v>
          </cell>
          <cell r="L35">
            <v>-2398837.829999998</v>
          </cell>
        </row>
        <row r="36">
          <cell r="B36">
            <v>4036543380</v>
          </cell>
          <cell r="C36">
            <v>2105032052</v>
          </cell>
          <cell r="D36">
            <v>369535236</v>
          </cell>
          <cell r="G36">
            <v>1885204007.1100004</v>
          </cell>
          <cell r="H36">
            <v>104511113.03999993</v>
          </cell>
          <cell r="I36">
            <v>28.281772036483126</v>
          </cell>
          <cell r="J36">
            <v>-265024122.96000004</v>
          </cell>
          <cell r="K36">
            <v>89.55702148662581</v>
          </cell>
          <cell r="L36">
            <v>-219828044.89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7" sqref="C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487190876</v>
      </c>
      <c r="D10" s="33">
        <f>'[5]вспомогат'!D10</f>
        <v>73731508</v>
      </c>
      <c r="E10" s="33">
        <f>'[5]вспомогат'!G10</f>
        <v>443235669.23</v>
      </c>
      <c r="F10" s="33">
        <f>'[5]вспомогат'!H10</f>
        <v>26754727.96000004</v>
      </c>
      <c r="G10" s="34">
        <f>'[5]вспомогат'!I10</f>
        <v>36.28669572308224</v>
      </c>
      <c r="H10" s="35">
        <f>'[5]вспомогат'!J10</f>
        <v>-46976780.03999996</v>
      </c>
      <c r="I10" s="36">
        <f>'[5]вспомогат'!K10</f>
        <v>90.97782636430162</v>
      </c>
      <c r="J10" s="37">
        <f>'[5]вспомогат'!L10</f>
        <v>-43955206.76999998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981373000</v>
      </c>
      <c r="D12" s="38">
        <f>'[5]вспомогат'!D11</f>
        <v>176561300</v>
      </c>
      <c r="E12" s="33">
        <f>'[5]вспомогат'!G11</f>
        <v>875025469.55</v>
      </c>
      <c r="F12" s="38">
        <f>'[5]вспомогат'!H11</f>
        <v>47566404.599999905</v>
      </c>
      <c r="G12" s="39">
        <f>'[5]вспомогат'!I11</f>
        <v>26.94044765189195</v>
      </c>
      <c r="H12" s="35">
        <f>'[5]вспомогат'!J11</f>
        <v>-128994895.4000001</v>
      </c>
      <c r="I12" s="36">
        <f>'[5]вспомогат'!K11</f>
        <v>89.16339348545354</v>
      </c>
      <c r="J12" s="37">
        <f>'[5]вспомогат'!L11</f>
        <v>-106347530.45000005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73571613</v>
      </c>
      <c r="D13" s="38">
        <f>'[5]вспомогат'!D12</f>
        <v>12867638</v>
      </c>
      <c r="E13" s="33">
        <f>'[5]вспомогат'!G12</f>
        <v>64544805.73</v>
      </c>
      <c r="F13" s="38">
        <f>'[5]вспомогат'!H12</f>
        <v>2894294.9499999955</v>
      </c>
      <c r="G13" s="39">
        <f>'[5]вспомогат'!I12</f>
        <v>22.492822303518295</v>
      </c>
      <c r="H13" s="35">
        <f>'[5]вспомогат'!J12</f>
        <v>-9973343.050000004</v>
      </c>
      <c r="I13" s="36">
        <f>'[5]вспомогат'!K12</f>
        <v>87.73058398216715</v>
      </c>
      <c r="J13" s="37">
        <f>'[5]вспомогат'!L12</f>
        <v>-9026807.270000003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158457335</v>
      </c>
      <c r="D14" s="38">
        <f>'[5]вспомогат'!D13</f>
        <v>29770975</v>
      </c>
      <c r="E14" s="33">
        <f>'[5]вспомогат'!G13</f>
        <v>137844583.74</v>
      </c>
      <c r="F14" s="38">
        <f>'[5]вспомогат'!H13</f>
        <v>8974401.980000004</v>
      </c>
      <c r="G14" s="39">
        <f>'[5]вспомогат'!I13</f>
        <v>30.144803722417567</v>
      </c>
      <c r="H14" s="35">
        <f>'[5]вспомогат'!J13</f>
        <v>-20796573.019999996</v>
      </c>
      <c r="I14" s="36">
        <f>'[5]вспомогат'!K13</f>
        <v>86.99160801865058</v>
      </c>
      <c r="J14" s="37">
        <f>'[5]вспомогат'!L13</f>
        <v>-20612751.25999999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82118850</v>
      </c>
      <c r="D15" s="38">
        <f>'[5]вспомогат'!D14</f>
        <v>13503250</v>
      </c>
      <c r="E15" s="33">
        <f>'[5]вспомогат'!G14</f>
        <v>71878139.34</v>
      </c>
      <c r="F15" s="38">
        <f>'[5]вспомогат'!H14</f>
        <v>2674359.600000009</v>
      </c>
      <c r="G15" s="39">
        <f>'[5]вспомогат'!I14</f>
        <v>19.805303167755977</v>
      </c>
      <c r="H15" s="35">
        <f>'[5]вспомогат'!J14</f>
        <v>-10828890.399999991</v>
      </c>
      <c r="I15" s="36">
        <f>'[5]вспомогат'!K14</f>
        <v>87.52940322471638</v>
      </c>
      <c r="J15" s="37">
        <f>'[5]вспомогат'!L14</f>
        <v>-10240710.659999996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14019100</v>
      </c>
      <c r="D16" s="38">
        <f>'[5]вспомогат'!D15</f>
        <v>2344235</v>
      </c>
      <c r="E16" s="33">
        <f>'[5]вспомогат'!G15</f>
        <v>12459062.69</v>
      </c>
      <c r="F16" s="38">
        <f>'[5]вспомогат'!H15</f>
        <v>723065.0599999987</v>
      </c>
      <c r="G16" s="39">
        <f>'[5]вспомогат'!I15</f>
        <v>30.844393160241985</v>
      </c>
      <c r="H16" s="35">
        <f>'[5]вспомогат'!J15</f>
        <v>-1621169.9400000013</v>
      </c>
      <c r="I16" s="36">
        <f>'[5]вспомогат'!K15</f>
        <v>88.8720580493755</v>
      </c>
      <c r="J16" s="37">
        <f>'[5]вспомогат'!L15</f>
        <v>-1560037.3100000005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1309539898</v>
      </c>
      <c r="D17" s="42">
        <f>SUM(D12:D16)</f>
        <v>235047398</v>
      </c>
      <c r="E17" s="42">
        <f>SUM(E12:E16)</f>
        <v>1161752061.05</v>
      </c>
      <c r="F17" s="42">
        <f>SUM(F12:F16)</f>
        <v>62832526.18999991</v>
      </c>
      <c r="G17" s="43">
        <f>F17/D17*100</f>
        <v>26.731853543003233</v>
      </c>
      <c r="H17" s="42">
        <f>SUM(H12:H16)</f>
        <v>-172214871.81000006</v>
      </c>
      <c r="I17" s="44">
        <f>E17/C17*100</f>
        <v>88.71452201069172</v>
      </c>
      <c r="J17" s="42">
        <f>SUM(J12:J16)</f>
        <v>-147787836.95000005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12509821</v>
      </c>
      <c r="D18" s="46">
        <f>'[5]вспомогат'!D16</f>
        <v>2165728</v>
      </c>
      <c r="E18" s="45">
        <f>'[5]вспомогат'!G16</f>
        <v>11415207.15</v>
      </c>
      <c r="F18" s="46">
        <f>'[5]вспомогат'!H16</f>
        <v>580410.2300000004</v>
      </c>
      <c r="G18" s="47">
        <f>'[5]вспомогат'!I16</f>
        <v>26.799774948654697</v>
      </c>
      <c r="H18" s="48">
        <f>'[5]вспомогат'!J16</f>
        <v>-1585317.7699999996</v>
      </c>
      <c r="I18" s="49">
        <f>'[5]вспомогат'!K16</f>
        <v>91.24996392834078</v>
      </c>
      <c r="J18" s="50">
        <f>'[5]вспомогат'!L16</f>
        <v>-1094613.8499999996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43702040.96</v>
      </c>
      <c r="F19" s="38">
        <f>'[5]вспомогат'!H17</f>
        <v>2721007.1899999976</v>
      </c>
      <c r="G19" s="39">
        <f>'[5]вспомогат'!I17</f>
        <v>32.41304654434474</v>
      </c>
      <c r="H19" s="35">
        <f>'[5]вспомогат'!J17</f>
        <v>-5673782.810000002</v>
      </c>
      <c r="I19" s="36">
        <f>'[5]вспомогат'!K17</f>
        <v>93.0441404420591</v>
      </c>
      <c r="J19" s="37">
        <f>'[5]вспомогат'!L17</f>
        <v>-3267108.039999999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4707034</v>
      </c>
      <c r="D20" s="38">
        <f>'[5]вспомогат'!D18</f>
        <v>1275419</v>
      </c>
      <c r="E20" s="33">
        <f>'[5]вспомогат'!G18</f>
        <v>3840645.43</v>
      </c>
      <c r="F20" s="38">
        <f>'[5]вспомогат'!H18</f>
        <v>214133.80000000028</v>
      </c>
      <c r="G20" s="39">
        <f>'[5]вспомогат'!I18</f>
        <v>16.789290421422315</v>
      </c>
      <c r="H20" s="35">
        <f>'[5]вспомогат'!J18</f>
        <v>-1061285.1999999997</v>
      </c>
      <c r="I20" s="36">
        <f>'[5]вспомогат'!K18</f>
        <v>81.5937473576779</v>
      </c>
      <c r="J20" s="37">
        <f>'[5]вспомогат'!L18</f>
        <v>-866388.5699999998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7918061.74</v>
      </c>
      <c r="F21" s="38">
        <f>'[5]вспомогат'!H19</f>
        <v>396623.9000000004</v>
      </c>
      <c r="G21" s="39">
        <f>'[5]вспомогат'!I19</f>
        <v>17.74444792412314</v>
      </c>
      <c r="H21" s="35">
        <f>'[5]вспомогат'!J19</f>
        <v>-1838576.0999999996</v>
      </c>
      <c r="I21" s="36">
        <f>'[5]вспомогат'!K19</f>
        <v>84.26407525261732</v>
      </c>
      <c r="J21" s="37">
        <f>'[5]вспомогат'!L19</f>
        <v>-1478661.2599999998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20902290</v>
      </c>
      <c r="D22" s="38">
        <f>'[5]вспомогат'!D20</f>
        <v>3826719</v>
      </c>
      <c r="E22" s="33">
        <f>'[5]вспомогат'!G20</f>
        <v>19133740.84</v>
      </c>
      <c r="F22" s="38">
        <f>'[5]вспомогат'!H20</f>
        <v>1089298.6000000015</v>
      </c>
      <c r="G22" s="39">
        <f>'[5]вспомогат'!I20</f>
        <v>28.465601994815966</v>
      </c>
      <c r="H22" s="35">
        <f>'[5]вспомогат'!J20</f>
        <v>-2737420.3999999985</v>
      </c>
      <c r="I22" s="36">
        <f>'[5]вспомогат'!K20</f>
        <v>91.5389693665144</v>
      </c>
      <c r="J22" s="37">
        <f>'[5]вспомогат'!L20</f>
        <v>-1768549.1600000001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15479693</v>
      </c>
      <c r="D23" s="38">
        <f>'[5]вспомогат'!D21</f>
        <v>3112633</v>
      </c>
      <c r="E23" s="33">
        <f>'[5]вспомогат'!G21</f>
        <v>13474309.27</v>
      </c>
      <c r="F23" s="38">
        <f>'[5]вспомогат'!H21</f>
        <v>514197.13999999873</v>
      </c>
      <c r="G23" s="39">
        <f>'[5]вспомогат'!I21</f>
        <v>16.519684138798205</v>
      </c>
      <c r="H23" s="35">
        <f>'[5]вспомогат'!J21</f>
        <v>-2598435.8600000013</v>
      </c>
      <c r="I23" s="36">
        <f>'[5]вспомогат'!K21</f>
        <v>87.04506781885144</v>
      </c>
      <c r="J23" s="37">
        <f>'[5]вспомогат'!L21</f>
        <v>-2005383.7300000004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21198573</v>
      </c>
      <c r="D24" s="38">
        <f>'[5]вспомогат'!D22</f>
        <v>3451065</v>
      </c>
      <c r="E24" s="33">
        <f>'[5]вспомогат'!G22</f>
        <v>19003300.68</v>
      </c>
      <c r="F24" s="38">
        <f>'[5]вспомогат'!H22</f>
        <v>750518.3599999994</v>
      </c>
      <c r="G24" s="39">
        <f>'[5]вспомогат'!I22</f>
        <v>21.747442021520875</v>
      </c>
      <c r="H24" s="35">
        <f>'[5]вспомогат'!J22</f>
        <v>-2700546.6400000006</v>
      </c>
      <c r="I24" s="36">
        <f>'[5]вспомогат'!K22</f>
        <v>89.64424482723436</v>
      </c>
      <c r="J24" s="37">
        <f>'[5]вспомогат'!L22</f>
        <v>-2195272.3200000003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11664899</v>
      </c>
      <c r="D25" s="38">
        <f>'[5]вспомогат'!D23</f>
        <v>2055553</v>
      </c>
      <c r="E25" s="33">
        <f>'[5]вспомогат'!G23</f>
        <v>10857167.03</v>
      </c>
      <c r="F25" s="38">
        <f>'[5]вспомогат'!H23</f>
        <v>543234.9399999995</v>
      </c>
      <c r="G25" s="39">
        <f>'[5]вспомогат'!I23</f>
        <v>26.427678585762543</v>
      </c>
      <c r="H25" s="35">
        <f>'[5]вспомогат'!J23</f>
        <v>-1512318.0600000005</v>
      </c>
      <c r="I25" s="36">
        <f>'[5]вспомогат'!K23</f>
        <v>93.07553395875952</v>
      </c>
      <c r="J25" s="37">
        <f>'[5]вспомогат'!L23</f>
        <v>-807731.9700000007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10797764.01</v>
      </c>
      <c r="F26" s="38">
        <f>'[5]вспомогат'!H24</f>
        <v>709929.2200000007</v>
      </c>
      <c r="G26" s="39">
        <f>'[5]вспомогат'!I24</f>
        <v>45.62357058670054</v>
      </c>
      <c r="H26" s="35">
        <f>'[5]вспомогат'!J24</f>
        <v>-846128.7799999993</v>
      </c>
      <c r="I26" s="36">
        <f>'[5]вспомогат'!K24</f>
        <v>108.10680611194255</v>
      </c>
      <c r="J26" s="37">
        <f>'[5]вспомогат'!L24</f>
        <v>809712.0099999998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15917529</v>
      </c>
      <c r="D27" s="38">
        <f>'[5]вспомогат'!D25</f>
        <v>2916860</v>
      </c>
      <c r="E27" s="33">
        <f>'[5]вспомогат'!G25</f>
        <v>15248788.67</v>
      </c>
      <c r="F27" s="38">
        <f>'[5]вспомогат'!H25</f>
        <v>857694.459999999</v>
      </c>
      <c r="G27" s="39">
        <f>'[5]вспомогат'!I25</f>
        <v>29.404718087258182</v>
      </c>
      <c r="H27" s="35">
        <f>'[5]вспомогат'!J25</f>
        <v>-2059165.540000001</v>
      </c>
      <c r="I27" s="36">
        <f>'[5]вспомогат'!K25</f>
        <v>95.79871769041539</v>
      </c>
      <c r="J27" s="37">
        <f>'[5]вспомогат'!L25</f>
        <v>-668740.3300000001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9117358.71</v>
      </c>
      <c r="F28" s="38">
        <f>'[5]вспомогат'!H26</f>
        <v>420990.5700000003</v>
      </c>
      <c r="G28" s="39">
        <f>'[5]вспомогат'!I26</f>
        <v>20.786178017605955</v>
      </c>
      <c r="H28" s="35">
        <f>'[5]вспомогат'!J26</f>
        <v>-1604348.4299999997</v>
      </c>
      <c r="I28" s="36">
        <f>'[5]вспомогат'!K26</f>
        <v>89.67704756257106</v>
      </c>
      <c r="J28" s="37">
        <f>'[5]вспомогат'!L26</f>
        <v>-1049522.289999999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8578644</v>
      </c>
      <c r="D29" s="38">
        <f>'[5]вспомогат'!D27</f>
        <v>1936893</v>
      </c>
      <c r="E29" s="33">
        <f>'[5]вспомогат'!G27</f>
        <v>7783663.87</v>
      </c>
      <c r="F29" s="38">
        <f>'[5]вспомогат'!H27</f>
        <v>676382.7700000005</v>
      </c>
      <c r="G29" s="39">
        <f>'[5]вспомогат'!I27</f>
        <v>34.92101886887921</v>
      </c>
      <c r="H29" s="35">
        <f>'[5]вспомогат'!J27</f>
        <v>-1260510.2299999995</v>
      </c>
      <c r="I29" s="36">
        <f>'[5]вспомогат'!K27</f>
        <v>90.73303274969797</v>
      </c>
      <c r="J29" s="37">
        <f>'[5]вспомогат'!L27</f>
        <v>-794980.1299999999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15781945</v>
      </c>
      <c r="D30" s="38">
        <f>'[5]вспомогат'!D28</f>
        <v>2930236</v>
      </c>
      <c r="E30" s="33">
        <f>'[5]вспомогат'!G28</f>
        <v>14486558.25</v>
      </c>
      <c r="F30" s="38">
        <f>'[5]вспомогат'!H28</f>
        <v>768865.2699999996</v>
      </c>
      <c r="G30" s="39">
        <f>'[5]вспомогат'!I28</f>
        <v>26.23902204464076</v>
      </c>
      <c r="H30" s="35">
        <f>'[5]вспомогат'!J28</f>
        <v>-2161370.7300000004</v>
      </c>
      <c r="I30" s="36">
        <f>'[5]вспомогат'!K28</f>
        <v>91.79197019125336</v>
      </c>
      <c r="J30" s="37">
        <f>'[5]вспомогат'!L28</f>
        <v>-1295386.75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32418276</v>
      </c>
      <c r="D31" s="38">
        <f>'[5]вспомогат'!D29</f>
        <v>7722796</v>
      </c>
      <c r="E31" s="33">
        <f>'[5]вспомогат'!G29</f>
        <v>28104752.12</v>
      </c>
      <c r="F31" s="38">
        <f>'[5]вспомогат'!H29</f>
        <v>1497955.2699999996</v>
      </c>
      <c r="G31" s="39">
        <f>'[5]вспомогат'!I29</f>
        <v>19.396540708831356</v>
      </c>
      <c r="H31" s="35">
        <f>'[5]вспомогат'!J29</f>
        <v>-6224840.73</v>
      </c>
      <c r="I31" s="36">
        <f>'[5]вспомогат'!K29</f>
        <v>86.69416017063955</v>
      </c>
      <c r="J31" s="37">
        <f>'[5]вспомогат'!L29</f>
        <v>-4313523.879999999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13268265</v>
      </c>
      <c r="D32" s="38">
        <f>'[5]вспомогат'!D30</f>
        <v>2927911</v>
      </c>
      <c r="E32" s="33">
        <f>'[5]вспомогат'!G30</f>
        <v>11925351.98</v>
      </c>
      <c r="F32" s="38">
        <f>'[5]вспомогат'!H30</f>
        <v>439882.5700000003</v>
      </c>
      <c r="G32" s="39">
        <f>'[5]вспомогат'!I30</f>
        <v>15.02376848203379</v>
      </c>
      <c r="H32" s="35">
        <f>'[5]вспомогат'!J30</f>
        <v>-2488028.4299999997</v>
      </c>
      <c r="I32" s="36">
        <f>'[5]вспомогат'!K30</f>
        <v>89.87875943086756</v>
      </c>
      <c r="J32" s="37">
        <f>'[5]вспомогат'!L30</f>
        <v>-1342913.0199999996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13395016</v>
      </c>
      <c r="D33" s="38">
        <f>'[5]вспомогат'!D31</f>
        <v>2731684</v>
      </c>
      <c r="E33" s="33">
        <f>'[5]вспомогат'!G31</f>
        <v>12314966.89</v>
      </c>
      <c r="F33" s="38">
        <f>'[5]вспомогат'!H31</f>
        <v>648420.9500000011</v>
      </c>
      <c r="G33" s="39">
        <f>'[5]вспомогат'!I31</f>
        <v>23.737040960813957</v>
      </c>
      <c r="H33" s="35">
        <f>'[5]вспомогат'!J31</f>
        <v>-2083263.0499999989</v>
      </c>
      <c r="I33" s="36">
        <f>'[5]вспомогат'!K31</f>
        <v>91.93693303539168</v>
      </c>
      <c r="J33" s="37">
        <f>'[5]вспомогат'!L31</f>
        <v>-1080049.1099999994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4390599.88</v>
      </c>
      <c r="F34" s="38">
        <f>'[5]вспомогат'!H32</f>
        <v>236791.08999999985</v>
      </c>
      <c r="G34" s="39">
        <f>'[5]вспомогат'!I32</f>
        <v>29.118754388575358</v>
      </c>
      <c r="H34" s="35">
        <f>'[5]вспомогат'!J32</f>
        <v>-576399.9100000001</v>
      </c>
      <c r="I34" s="36">
        <f>'[5]вспомогат'!K32</f>
        <v>94.09018394153576</v>
      </c>
      <c r="J34" s="37">
        <f>'[5]вспомогат'!L32</f>
        <v>-275774.1200000001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12128943</v>
      </c>
      <c r="D35" s="38">
        <f>'[5]вспомогат'!D33</f>
        <v>2648273</v>
      </c>
      <c r="E35" s="33">
        <f>'[5]вспомогат'!G33</f>
        <v>10463940.74</v>
      </c>
      <c r="F35" s="38">
        <f>'[5]вспомогат'!H33</f>
        <v>553548.5299999993</v>
      </c>
      <c r="G35" s="39">
        <f>'[5]вспомогат'!I33</f>
        <v>20.902245727687415</v>
      </c>
      <c r="H35" s="35">
        <f>'[5]вспомогат'!J33</f>
        <v>-2094724.4700000007</v>
      </c>
      <c r="I35" s="36">
        <f>'[5]вспомогат'!K33</f>
        <v>86.27248672864569</v>
      </c>
      <c r="J35" s="37">
        <f>'[5]вспомогат'!L33</f>
        <v>-1665002.2599999998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9080155</v>
      </c>
      <c r="D36" s="38">
        <f>'[5]вспомогат'!D34</f>
        <v>1704980</v>
      </c>
      <c r="E36" s="33">
        <f>'[5]вспомогат'!G34</f>
        <v>8553880.44</v>
      </c>
      <c r="F36" s="38">
        <f>'[5]вспомогат'!H34</f>
        <v>375404.31999999937</v>
      </c>
      <c r="G36" s="39">
        <f>'[5]вспомогат'!I34</f>
        <v>22.018106957266323</v>
      </c>
      <c r="H36" s="35">
        <f>'[5]вспомогат'!J34</f>
        <v>-1329575.6800000006</v>
      </c>
      <c r="I36" s="36">
        <f>'[5]вспомогат'!K34</f>
        <v>94.2041236080221</v>
      </c>
      <c r="J36" s="37">
        <f>'[5]вспомогат'!L34</f>
        <v>-526274.5600000005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20083016</v>
      </c>
      <c r="D37" s="38">
        <f>'[5]вспомогат'!D35</f>
        <v>4325002</v>
      </c>
      <c r="E37" s="33">
        <f>'[5]вспомогат'!G35</f>
        <v>17684178.17</v>
      </c>
      <c r="F37" s="38">
        <f>'[5]вспомогат'!H35</f>
        <v>928569.7100000009</v>
      </c>
      <c r="G37" s="39">
        <f>'[5]вспомогат'!I35</f>
        <v>21.469809956157267</v>
      </c>
      <c r="H37" s="35">
        <f>'[5]вспомогат'!J35</f>
        <v>-3396432.289999999</v>
      </c>
      <c r="I37" s="36">
        <f>'[5]вспомогат'!K35</f>
        <v>88.05539053496747</v>
      </c>
      <c r="J37" s="37">
        <f>'[5]вспомогат'!L35</f>
        <v>-2398837.829999998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308301278</v>
      </c>
      <c r="D38" s="42">
        <f>SUM(D18:D37)</f>
        <v>60756330</v>
      </c>
      <c r="E38" s="42">
        <f>SUM(E18:E37)</f>
        <v>280216276.83</v>
      </c>
      <c r="F38" s="42">
        <f>SUM(F18:F37)</f>
        <v>14923858.89</v>
      </c>
      <c r="G38" s="43">
        <f>F38/D38*100</f>
        <v>24.56346341196053</v>
      </c>
      <c r="H38" s="42">
        <f>SUM(H18:H37)</f>
        <v>-45832471.11</v>
      </c>
      <c r="I38" s="44">
        <f>E38/C38*100</f>
        <v>90.89040390873761</v>
      </c>
      <c r="J38" s="42">
        <f>SUM(J18:J37)</f>
        <v>-28085001.17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2105032052</v>
      </c>
      <c r="D39" s="53">
        <f>'[5]вспомогат'!D36</f>
        <v>369535236</v>
      </c>
      <c r="E39" s="53">
        <f>'[5]вспомогат'!G36</f>
        <v>1885204007.1100004</v>
      </c>
      <c r="F39" s="53">
        <f>'[5]вспомогат'!H36</f>
        <v>104511113.03999993</v>
      </c>
      <c r="G39" s="54">
        <f>'[5]вспомогат'!I36</f>
        <v>28.281772036483126</v>
      </c>
      <c r="H39" s="53">
        <f>'[5]вспомогат'!J36</f>
        <v>-265024122.96000004</v>
      </c>
      <c r="I39" s="54">
        <f>'[5]вспомогат'!K36</f>
        <v>89.55702148662581</v>
      </c>
      <c r="J39" s="53">
        <f>'[5]вспомогат'!L36</f>
        <v>-219828044.89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10.07.2013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2013-07-11T04:52:26Z</dcterms:created>
  <dcterms:modified xsi:type="dcterms:W3CDTF">2013-07-11T04:57:28Z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