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48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<sst xmlns="http://schemas.openxmlformats.org/spreadsheetml/2006/main" count="47" uniqueCount="42">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</sst>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11.07.2013</v>
          </cell>
        </row>
        <row r="6">
          <cell r="G6" t="str">
            <v>Фактично надійшло на 11.07.2013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446201632.35</v>
          </cell>
          <cell r="H10">
            <v>29720691.080000043</v>
          </cell>
          <cell r="I10">
            <v>40.309349267615744</v>
          </cell>
          <cell r="J10">
            <v>-44010816.91999996</v>
          </cell>
          <cell r="K10">
            <v>91.5866150888261</v>
          </cell>
          <cell r="L10">
            <v>-40989243.649999976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879936898.38</v>
          </cell>
          <cell r="H11">
            <v>52477833.42999995</v>
          </cell>
          <cell r="I11">
            <v>29.722160762296124</v>
          </cell>
          <cell r="J11">
            <v>-124083466.57000005</v>
          </cell>
          <cell r="K11">
            <v>89.66385853085423</v>
          </cell>
          <cell r="L11">
            <v>-101436101.62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64789739.29</v>
          </cell>
          <cell r="H12">
            <v>3139228.509999998</v>
          </cell>
          <cell r="I12">
            <v>24.396307309857473</v>
          </cell>
          <cell r="J12">
            <v>-9728409.490000002</v>
          </cell>
          <cell r="K12">
            <v>88.06350254954992</v>
          </cell>
          <cell r="L12">
            <v>-8781873.71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137893574.59</v>
          </cell>
          <cell r="H13">
            <v>9023392.829999998</v>
          </cell>
          <cell r="I13">
            <v>30.309362827384724</v>
          </cell>
          <cell r="J13">
            <v>-20747582.17</v>
          </cell>
          <cell r="K13">
            <v>87.02252539461175</v>
          </cell>
          <cell r="L13">
            <v>-20563760.409999996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72522835.27</v>
          </cell>
          <cell r="H14">
            <v>3319055.530000001</v>
          </cell>
          <cell r="I14">
            <v>24.579679188343555</v>
          </cell>
          <cell r="J14">
            <v>-10184194.469999999</v>
          </cell>
          <cell r="K14">
            <v>88.31447989103597</v>
          </cell>
          <cell r="L14">
            <v>-9596014.730000004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12491750.32</v>
          </cell>
          <cell r="H15">
            <v>755752.6899999995</v>
          </cell>
          <cell r="I15">
            <v>32.238776829114805</v>
          </cell>
          <cell r="J15">
            <v>-1588482.3100000005</v>
          </cell>
          <cell r="K15">
            <v>89.10522301716944</v>
          </cell>
          <cell r="L15">
            <v>-1527349.6799999997</v>
          </cell>
        </row>
        <row r="16">
          <cell r="B16">
            <v>26323404</v>
          </cell>
          <cell r="C16">
            <v>12509821</v>
          </cell>
          <cell r="D16">
            <v>2165728</v>
          </cell>
          <cell r="G16">
            <v>11459336.82</v>
          </cell>
          <cell r="H16">
            <v>624539.9000000004</v>
          </cell>
          <cell r="I16">
            <v>28.837411715598655</v>
          </cell>
          <cell r="J16">
            <v>-1541188.0999999996</v>
          </cell>
          <cell r="K16">
            <v>91.6027241317042</v>
          </cell>
          <cell r="L16">
            <v>-1050484.1799999997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44618897.13</v>
          </cell>
          <cell r="H17">
            <v>3637863.3599999994</v>
          </cell>
          <cell r="I17">
            <v>43.33477502117384</v>
          </cell>
          <cell r="J17">
            <v>-4756926.640000001</v>
          </cell>
          <cell r="K17">
            <v>94.99617957736471</v>
          </cell>
          <cell r="L17">
            <v>-2350251.8699999973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3869154.23</v>
          </cell>
          <cell r="H18">
            <v>242642.6000000001</v>
          </cell>
          <cell r="I18">
            <v>19.024540170720375</v>
          </cell>
          <cell r="J18">
            <v>-1032776.3999999999</v>
          </cell>
          <cell r="K18">
            <v>82.19941113660958</v>
          </cell>
          <cell r="L18">
            <v>-837879.77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7977546.46</v>
          </cell>
          <cell r="H19">
            <v>456108.6200000001</v>
          </cell>
          <cell r="I19">
            <v>20.405718503937013</v>
          </cell>
          <cell r="J19">
            <v>-1779091.38</v>
          </cell>
          <cell r="K19">
            <v>84.89711211025376</v>
          </cell>
          <cell r="L19">
            <v>-1419176.54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19227177.18</v>
          </cell>
          <cell r="H20">
            <v>1182734.9400000013</v>
          </cell>
          <cell r="I20">
            <v>30.907284804554536</v>
          </cell>
          <cell r="J20">
            <v>-2643984.0599999987</v>
          </cell>
          <cell r="K20">
            <v>91.98598421512668</v>
          </cell>
          <cell r="L20">
            <v>-1675112.8200000003</v>
          </cell>
        </row>
        <row r="21">
          <cell r="B21">
            <v>29964900</v>
          </cell>
          <cell r="C21">
            <v>15479693</v>
          </cell>
          <cell r="D21">
            <v>3112633</v>
          </cell>
          <cell r="G21">
            <v>13573707.15</v>
          </cell>
          <cell r="H21">
            <v>613595.0199999996</v>
          </cell>
          <cell r="I21">
            <v>19.713053867898964</v>
          </cell>
          <cell r="J21">
            <v>-2499037.9800000004</v>
          </cell>
          <cell r="K21">
            <v>87.6871857213189</v>
          </cell>
          <cell r="L21">
            <v>-1905985.8499999996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19181146.79</v>
          </cell>
          <cell r="H22">
            <v>928364.4699999988</v>
          </cell>
          <cell r="I22">
            <v>26.900810909096144</v>
          </cell>
          <cell r="J22">
            <v>-2522700.530000001</v>
          </cell>
          <cell r="K22">
            <v>90.48319804356642</v>
          </cell>
          <cell r="L22">
            <v>-2017426.210000001</v>
          </cell>
        </row>
        <row r="23">
          <cell r="B23">
            <v>22406900</v>
          </cell>
          <cell r="C23">
            <v>11664899</v>
          </cell>
          <cell r="D23">
            <v>2055553</v>
          </cell>
          <cell r="G23">
            <v>10924824.56</v>
          </cell>
          <cell r="H23">
            <v>610892.4700000007</v>
          </cell>
          <cell r="I23">
            <v>29.71913008324284</v>
          </cell>
          <cell r="J23">
            <v>-1444660.5299999993</v>
          </cell>
          <cell r="K23">
            <v>93.65554352420882</v>
          </cell>
          <cell r="L23">
            <v>-740074.4399999995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10835198.93</v>
          </cell>
          <cell r="H24">
            <v>747364.1400000006</v>
          </cell>
          <cell r="I24">
            <v>48.02932409974439</v>
          </cell>
          <cell r="J24">
            <v>-808693.8599999994</v>
          </cell>
          <cell r="K24">
            <v>108.48160311940707</v>
          </cell>
          <cell r="L24">
            <v>847146.9299999997</v>
          </cell>
        </row>
        <row r="25">
          <cell r="B25">
            <v>32786400</v>
          </cell>
          <cell r="C25">
            <v>15917529</v>
          </cell>
          <cell r="D25">
            <v>2916860</v>
          </cell>
          <cell r="G25">
            <v>15336751.75</v>
          </cell>
          <cell r="H25">
            <v>945657.5399999991</v>
          </cell>
          <cell r="I25">
            <v>32.42039521951685</v>
          </cell>
          <cell r="J25">
            <v>-1971202.460000001</v>
          </cell>
          <cell r="K25">
            <v>96.3513353737254</v>
          </cell>
          <cell r="L25">
            <v>-580777.25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9214088.41</v>
          </cell>
          <cell r="H26">
            <v>517720.26999999955</v>
          </cell>
          <cell r="I26">
            <v>25.562153792525578</v>
          </cell>
          <cell r="J26">
            <v>-1507618.7300000004</v>
          </cell>
          <cell r="K26">
            <v>90.62846717690509</v>
          </cell>
          <cell r="L26">
            <v>-952792.5899999999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7832329.04</v>
          </cell>
          <cell r="H27">
            <v>725047.9400000004</v>
          </cell>
          <cell r="I27">
            <v>37.43355673235436</v>
          </cell>
          <cell r="J27">
            <v>-1211845.0599999996</v>
          </cell>
          <cell r="K27">
            <v>91.30031552772209</v>
          </cell>
          <cell r="L27">
            <v>-746314.96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14552502.6</v>
          </cell>
          <cell r="H28">
            <v>834809.6199999992</v>
          </cell>
          <cell r="I28">
            <v>28.489501186935083</v>
          </cell>
          <cell r="J28">
            <v>-2095426.3800000008</v>
          </cell>
          <cell r="K28">
            <v>92.20981697756518</v>
          </cell>
          <cell r="L28">
            <v>-1229442.4000000004</v>
          </cell>
        </row>
        <row r="29">
          <cell r="B29">
            <v>63497860</v>
          </cell>
          <cell r="C29">
            <v>32418276</v>
          </cell>
          <cell r="D29">
            <v>7722796</v>
          </cell>
          <cell r="G29">
            <v>28447701.57</v>
          </cell>
          <cell r="H29">
            <v>1840904.7199999988</v>
          </cell>
          <cell r="I29">
            <v>23.837282766500614</v>
          </cell>
          <cell r="J29">
            <v>-5881891.280000001</v>
          </cell>
          <cell r="K29">
            <v>87.75204939954241</v>
          </cell>
          <cell r="L29">
            <v>-3970574.4299999997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12000668.27</v>
          </cell>
          <cell r="H30">
            <v>515198.8599999994</v>
          </cell>
          <cell r="I30">
            <v>17.596124335746524</v>
          </cell>
          <cell r="J30">
            <v>-2412712.1400000006</v>
          </cell>
          <cell r="K30">
            <v>90.44640177144487</v>
          </cell>
          <cell r="L30">
            <v>-1267596.7300000004</v>
          </cell>
        </row>
        <row r="31">
          <cell r="B31">
            <v>28476622</v>
          </cell>
          <cell r="C31">
            <v>13395016</v>
          </cell>
          <cell r="D31">
            <v>2731684</v>
          </cell>
          <cell r="G31">
            <v>12383879.22</v>
          </cell>
          <cell r="H31">
            <v>717333.2800000012</v>
          </cell>
          <cell r="I31">
            <v>26.259746002831996</v>
          </cell>
          <cell r="J31">
            <v>-2014350.7199999988</v>
          </cell>
          <cell r="K31">
            <v>92.45139550411885</v>
          </cell>
          <cell r="L31">
            <v>-1011136.7799999993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4422615.43</v>
          </cell>
          <cell r="H32">
            <v>268806.63999999966</v>
          </cell>
          <cell r="I32">
            <v>33.05578148307097</v>
          </cell>
          <cell r="J32">
            <v>-544384.3600000003</v>
          </cell>
          <cell r="K32">
            <v>94.77627446921313</v>
          </cell>
          <cell r="L32">
            <v>-243758.5700000003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10540723.42</v>
          </cell>
          <cell r="H33">
            <v>630331.209999999</v>
          </cell>
          <cell r="I33">
            <v>23.801594850681898</v>
          </cell>
          <cell r="J33">
            <v>-2017941.790000001</v>
          </cell>
          <cell r="K33">
            <v>86.9055400788016</v>
          </cell>
          <cell r="L33">
            <v>-1588219.58</v>
          </cell>
        </row>
        <row r="34">
          <cell r="B34">
            <v>19108400</v>
          </cell>
          <cell r="C34">
            <v>9080155</v>
          </cell>
          <cell r="D34">
            <v>1704980</v>
          </cell>
          <cell r="G34">
            <v>8598460.13</v>
          </cell>
          <cell r="H34">
            <v>419984.0100000007</v>
          </cell>
          <cell r="I34">
            <v>24.632782202723828</v>
          </cell>
          <cell r="J34">
            <v>-1284995.9899999993</v>
          </cell>
          <cell r="K34">
            <v>94.69508097604061</v>
          </cell>
          <cell r="L34">
            <v>-481694.8699999992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17808484.11</v>
          </cell>
          <cell r="H35">
            <v>1052875.6499999985</v>
          </cell>
          <cell r="I35">
            <v>24.343934407429142</v>
          </cell>
          <cell r="J35">
            <v>-3272126.3500000015</v>
          </cell>
          <cell r="K35">
            <v>88.67435105364652</v>
          </cell>
          <cell r="L35">
            <v>-2274531.8900000006</v>
          </cell>
        </row>
        <row r="36">
          <cell r="B36">
            <v>4036543380</v>
          </cell>
          <cell r="C36">
            <v>2105032052</v>
          </cell>
          <cell r="D36">
            <v>369535236</v>
          </cell>
          <cell r="G36">
            <v>1896641623.4</v>
          </cell>
          <cell r="H36">
            <v>115948729.32999995</v>
          </cell>
          <cell r="I36">
            <v>31.376907540692535</v>
          </cell>
          <cell r="J36">
            <v>-253586506.67000005</v>
          </cell>
          <cell r="K36">
            <v>90.10036790641705</v>
          </cell>
          <cell r="L36">
            <v>-208390428.60000002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7" sqref="C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446201632.35</v>
      </c>
      <c r="F10" s="33">
        <f>'[5]вспомогат'!H10</f>
        <v>29720691.080000043</v>
      </c>
      <c r="G10" s="34">
        <f>'[5]вспомогат'!I10</f>
        <v>40.309349267615744</v>
      </c>
      <c r="H10" s="35">
        <f>'[5]вспомогат'!J10</f>
        <v>-44010816.91999996</v>
      </c>
      <c r="I10" s="36">
        <f>'[5]вспомогат'!K10</f>
        <v>91.5866150888261</v>
      </c>
      <c r="J10" s="37">
        <f>'[5]вспомогат'!L10</f>
        <v>-40989243.649999976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879936898.38</v>
      </c>
      <c r="F12" s="38">
        <f>'[5]вспомогат'!H11</f>
        <v>52477833.42999995</v>
      </c>
      <c r="G12" s="39">
        <f>'[5]вспомогат'!I11</f>
        <v>29.722160762296124</v>
      </c>
      <c r="H12" s="35">
        <f>'[5]вспомогат'!J11</f>
        <v>-124083466.57000005</v>
      </c>
      <c r="I12" s="36">
        <f>'[5]вспомогат'!K11</f>
        <v>89.66385853085423</v>
      </c>
      <c r="J12" s="37">
        <f>'[5]вспомогат'!L11</f>
        <v>-101436101.62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64789739.29</v>
      </c>
      <c r="F13" s="38">
        <f>'[5]вспомогат'!H12</f>
        <v>3139228.509999998</v>
      </c>
      <c r="G13" s="39">
        <f>'[5]вспомогат'!I12</f>
        <v>24.396307309857473</v>
      </c>
      <c r="H13" s="35">
        <f>'[5]вспомогат'!J12</f>
        <v>-9728409.490000002</v>
      </c>
      <c r="I13" s="36">
        <f>'[5]вспомогат'!K12</f>
        <v>88.06350254954992</v>
      </c>
      <c r="J13" s="37">
        <f>'[5]вспомогат'!L12</f>
        <v>-8781873.71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137893574.59</v>
      </c>
      <c r="F14" s="38">
        <f>'[5]вспомогат'!H13</f>
        <v>9023392.829999998</v>
      </c>
      <c r="G14" s="39">
        <f>'[5]вспомогат'!I13</f>
        <v>30.309362827384724</v>
      </c>
      <c r="H14" s="35">
        <f>'[5]вспомогат'!J13</f>
        <v>-20747582.17</v>
      </c>
      <c r="I14" s="36">
        <f>'[5]вспомогат'!K13</f>
        <v>87.02252539461175</v>
      </c>
      <c r="J14" s="37">
        <f>'[5]вспомогат'!L13</f>
        <v>-20563760.409999996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72522835.27</v>
      </c>
      <c r="F15" s="38">
        <f>'[5]вспомогат'!H14</f>
        <v>3319055.530000001</v>
      </c>
      <c r="G15" s="39">
        <f>'[5]вспомогат'!I14</f>
        <v>24.579679188343555</v>
      </c>
      <c r="H15" s="35">
        <f>'[5]вспомогат'!J14</f>
        <v>-10184194.469999999</v>
      </c>
      <c r="I15" s="36">
        <f>'[5]вспомогат'!K14</f>
        <v>88.31447989103597</v>
      </c>
      <c r="J15" s="37">
        <f>'[5]вспомогат'!L14</f>
        <v>-9596014.730000004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12491750.32</v>
      </c>
      <c r="F16" s="38">
        <f>'[5]вспомогат'!H15</f>
        <v>755752.6899999995</v>
      </c>
      <c r="G16" s="39">
        <f>'[5]вспомогат'!I15</f>
        <v>32.238776829114805</v>
      </c>
      <c r="H16" s="35">
        <f>'[5]вспомогат'!J15</f>
        <v>-1588482.3100000005</v>
      </c>
      <c r="I16" s="36">
        <f>'[5]вспомогат'!K15</f>
        <v>89.10522301716944</v>
      </c>
      <c r="J16" s="37">
        <f>'[5]вспомогат'!L15</f>
        <v>-1527349.6799999997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1167634797.85</v>
      </c>
      <c r="F17" s="42">
        <f>SUM(F12:F16)</f>
        <v>68715262.98999995</v>
      </c>
      <c r="G17" s="43">
        <f>F17/D17*100</f>
        <v>29.234641002067146</v>
      </c>
      <c r="H17" s="42">
        <f>SUM(H12:H16)</f>
        <v>-166332135.01000008</v>
      </c>
      <c r="I17" s="44">
        <f>E17/C17*100</f>
        <v>89.16374366548699</v>
      </c>
      <c r="J17" s="42">
        <f>SUM(J12:J16)</f>
        <v>-141905100.15000004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12509821</v>
      </c>
      <c r="D18" s="46">
        <f>'[5]вспомогат'!D16</f>
        <v>2165728</v>
      </c>
      <c r="E18" s="45">
        <f>'[5]вспомогат'!G16</f>
        <v>11459336.82</v>
      </c>
      <c r="F18" s="46">
        <f>'[5]вспомогат'!H16</f>
        <v>624539.9000000004</v>
      </c>
      <c r="G18" s="47">
        <f>'[5]вспомогат'!I16</f>
        <v>28.837411715598655</v>
      </c>
      <c r="H18" s="48">
        <f>'[5]вспомогат'!J16</f>
        <v>-1541188.0999999996</v>
      </c>
      <c r="I18" s="49">
        <f>'[5]вспомогат'!K16</f>
        <v>91.6027241317042</v>
      </c>
      <c r="J18" s="50">
        <f>'[5]вспомогат'!L16</f>
        <v>-1050484.1799999997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44618897.13</v>
      </c>
      <c r="F19" s="38">
        <f>'[5]вспомогат'!H17</f>
        <v>3637863.3599999994</v>
      </c>
      <c r="G19" s="39">
        <f>'[5]вспомогат'!I17</f>
        <v>43.33477502117384</v>
      </c>
      <c r="H19" s="35">
        <f>'[5]вспомогат'!J17</f>
        <v>-4756926.640000001</v>
      </c>
      <c r="I19" s="36">
        <f>'[5]вспомогат'!K17</f>
        <v>94.99617957736471</v>
      </c>
      <c r="J19" s="37">
        <f>'[5]вспомогат'!L17</f>
        <v>-2350251.8699999973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3869154.23</v>
      </c>
      <c r="F20" s="38">
        <f>'[5]вспомогат'!H18</f>
        <v>242642.6000000001</v>
      </c>
      <c r="G20" s="39">
        <f>'[5]вспомогат'!I18</f>
        <v>19.024540170720375</v>
      </c>
      <c r="H20" s="35">
        <f>'[5]вспомогат'!J18</f>
        <v>-1032776.3999999999</v>
      </c>
      <c r="I20" s="36">
        <f>'[5]вспомогат'!K18</f>
        <v>82.19941113660958</v>
      </c>
      <c r="J20" s="37">
        <f>'[5]вспомогат'!L18</f>
        <v>-837879.77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7977546.46</v>
      </c>
      <c r="F21" s="38">
        <f>'[5]вспомогат'!H19</f>
        <v>456108.6200000001</v>
      </c>
      <c r="G21" s="39">
        <f>'[5]вспомогат'!I19</f>
        <v>20.405718503937013</v>
      </c>
      <c r="H21" s="35">
        <f>'[5]вспомогат'!J19</f>
        <v>-1779091.38</v>
      </c>
      <c r="I21" s="36">
        <f>'[5]вспомогат'!K19</f>
        <v>84.89711211025376</v>
      </c>
      <c r="J21" s="37">
        <f>'[5]вспомогат'!L19</f>
        <v>-1419176.54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19227177.18</v>
      </c>
      <c r="F22" s="38">
        <f>'[5]вспомогат'!H20</f>
        <v>1182734.9400000013</v>
      </c>
      <c r="G22" s="39">
        <f>'[5]вспомогат'!I20</f>
        <v>30.907284804554536</v>
      </c>
      <c r="H22" s="35">
        <f>'[5]вспомогат'!J20</f>
        <v>-2643984.0599999987</v>
      </c>
      <c r="I22" s="36">
        <f>'[5]вспомогат'!K20</f>
        <v>91.98598421512668</v>
      </c>
      <c r="J22" s="37">
        <f>'[5]вспомогат'!L20</f>
        <v>-1675112.8200000003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15479693</v>
      </c>
      <c r="D23" s="38">
        <f>'[5]вспомогат'!D21</f>
        <v>3112633</v>
      </c>
      <c r="E23" s="33">
        <f>'[5]вспомогат'!G21</f>
        <v>13573707.15</v>
      </c>
      <c r="F23" s="38">
        <f>'[5]вспомогат'!H21</f>
        <v>613595.0199999996</v>
      </c>
      <c r="G23" s="39">
        <f>'[5]вспомогат'!I21</f>
        <v>19.713053867898964</v>
      </c>
      <c r="H23" s="35">
        <f>'[5]вспомогат'!J21</f>
        <v>-2499037.9800000004</v>
      </c>
      <c r="I23" s="36">
        <f>'[5]вспомогат'!K21</f>
        <v>87.6871857213189</v>
      </c>
      <c r="J23" s="37">
        <f>'[5]вспомогат'!L21</f>
        <v>-1905985.8499999996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19181146.79</v>
      </c>
      <c r="F24" s="38">
        <f>'[5]вспомогат'!H22</f>
        <v>928364.4699999988</v>
      </c>
      <c r="G24" s="39">
        <f>'[5]вспомогат'!I22</f>
        <v>26.900810909096144</v>
      </c>
      <c r="H24" s="35">
        <f>'[5]вспомогат'!J22</f>
        <v>-2522700.530000001</v>
      </c>
      <c r="I24" s="36">
        <f>'[5]вспомогат'!K22</f>
        <v>90.48319804356642</v>
      </c>
      <c r="J24" s="37">
        <f>'[5]вспомогат'!L22</f>
        <v>-2017426.210000001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11664899</v>
      </c>
      <c r="D25" s="38">
        <f>'[5]вспомогат'!D23</f>
        <v>2055553</v>
      </c>
      <c r="E25" s="33">
        <f>'[5]вспомогат'!G23</f>
        <v>10924824.56</v>
      </c>
      <c r="F25" s="38">
        <f>'[5]вспомогат'!H23</f>
        <v>610892.4700000007</v>
      </c>
      <c r="G25" s="39">
        <f>'[5]вспомогат'!I23</f>
        <v>29.71913008324284</v>
      </c>
      <c r="H25" s="35">
        <f>'[5]вспомогат'!J23</f>
        <v>-1444660.5299999993</v>
      </c>
      <c r="I25" s="36">
        <f>'[5]вспомогат'!K23</f>
        <v>93.65554352420882</v>
      </c>
      <c r="J25" s="37">
        <f>'[5]вспомогат'!L23</f>
        <v>-740074.4399999995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10835198.93</v>
      </c>
      <c r="F26" s="38">
        <f>'[5]вспомогат'!H24</f>
        <v>747364.1400000006</v>
      </c>
      <c r="G26" s="39">
        <f>'[5]вспомогат'!I24</f>
        <v>48.02932409974439</v>
      </c>
      <c r="H26" s="35">
        <f>'[5]вспомогат'!J24</f>
        <v>-808693.8599999994</v>
      </c>
      <c r="I26" s="36">
        <f>'[5]вспомогат'!K24</f>
        <v>108.48160311940707</v>
      </c>
      <c r="J26" s="37">
        <f>'[5]вспомогат'!L24</f>
        <v>847146.9299999997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15917529</v>
      </c>
      <c r="D27" s="38">
        <f>'[5]вспомогат'!D25</f>
        <v>2916860</v>
      </c>
      <c r="E27" s="33">
        <f>'[5]вспомогат'!G25</f>
        <v>15336751.75</v>
      </c>
      <c r="F27" s="38">
        <f>'[5]вспомогат'!H25</f>
        <v>945657.5399999991</v>
      </c>
      <c r="G27" s="39">
        <f>'[5]вспомогат'!I25</f>
        <v>32.42039521951685</v>
      </c>
      <c r="H27" s="35">
        <f>'[5]вспомогат'!J25</f>
        <v>-1971202.460000001</v>
      </c>
      <c r="I27" s="36">
        <f>'[5]вспомогат'!K25</f>
        <v>96.3513353737254</v>
      </c>
      <c r="J27" s="37">
        <f>'[5]вспомогат'!L25</f>
        <v>-580777.25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9214088.41</v>
      </c>
      <c r="F28" s="38">
        <f>'[5]вспомогат'!H26</f>
        <v>517720.26999999955</v>
      </c>
      <c r="G28" s="39">
        <f>'[5]вспомогат'!I26</f>
        <v>25.562153792525578</v>
      </c>
      <c r="H28" s="35">
        <f>'[5]вспомогат'!J26</f>
        <v>-1507618.7300000004</v>
      </c>
      <c r="I28" s="36">
        <f>'[5]вспомогат'!K26</f>
        <v>90.62846717690509</v>
      </c>
      <c r="J28" s="37">
        <f>'[5]вспомогат'!L26</f>
        <v>-952792.5899999999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7832329.04</v>
      </c>
      <c r="F29" s="38">
        <f>'[5]вспомогат'!H27</f>
        <v>725047.9400000004</v>
      </c>
      <c r="G29" s="39">
        <f>'[5]вспомогат'!I27</f>
        <v>37.43355673235436</v>
      </c>
      <c r="H29" s="35">
        <f>'[5]вспомогат'!J27</f>
        <v>-1211845.0599999996</v>
      </c>
      <c r="I29" s="36">
        <f>'[5]вспомогат'!K27</f>
        <v>91.30031552772209</v>
      </c>
      <c r="J29" s="37">
        <f>'[5]вспомогат'!L27</f>
        <v>-746314.96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14552502.6</v>
      </c>
      <c r="F30" s="38">
        <f>'[5]вспомогат'!H28</f>
        <v>834809.6199999992</v>
      </c>
      <c r="G30" s="39">
        <f>'[5]вспомогат'!I28</f>
        <v>28.489501186935083</v>
      </c>
      <c r="H30" s="35">
        <f>'[5]вспомогат'!J28</f>
        <v>-2095426.3800000008</v>
      </c>
      <c r="I30" s="36">
        <f>'[5]вспомогат'!K28</f>
        <v>92.20981697756518</v>
      </c>
      <c r="J30" s="37">
        <f>'[5]вспомогат'!L28</f>
        <v>-1229442.4000000004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32418276</v>
      </c>
      <c r="D31" s="38">
        <f>'[5]вспомогат'!D29</f>
        <v>7722796</v>
      </c>
      <c r="E31" s="33">
        <f>'[5]вспомогат'!G29</f>
        <v>28447701.57</v>
      </c>
      <c r="F31" s="38">
        <f>'[5]вспомогат'!H29</f>
        <v>1840904.7199999988</v>
      </c>
      <c r="G31" s="39">
        <f>'[5]вспомогат'!I29</f>
        <v>23.837282766500614</v>
      </c>
      <c r="H31" s="35">
        <f>'[5]вспомогат'!J29</f>
        <v>-5881891.280000001</v>
      </c>
      <c r="I31" s="36">
        <f>'[5]вспомогат'!K29</f>
        <v>87.75204939954241</v>
      </c>
      <c r="J31" s="37">
        <f>'[5]вспомогат'!L29</f>
        <v>-3970574.4299999997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12000668.27</v>
      </c>
      <c r="F32" s="38">
        <f>'[5]вспомогат'!H30</f>
        <v>515198.8599999994</v>
      </c>
      <c r="G32" s="39">
        <f>'[5]вспомогат'!I30</f>
        <v>17.596124335746524</v>
      </c>
      <c r="H32" s="35">
        <f>'[5]вспомогат'!J30</f>
        <v>-2412712.1400000006</v>
      </c>
      <c r="I32" s="36">
        <f>'[5]вспомогат'!K30</f>
        <v>90.44640177144487</v>
      </c>
      <c r="J32" s="37">
        <f>'[5]вспомогат'!L30</f>
        <v>-1267596.7300000004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13395016</v>
      </c>
      <c r="D33" s="38">
        <f>'[5]вспомогат'!D31</f>
        <v>2731684</v>
      </c>
      <c r="E33" s="33">
        <f>'[5]вспомогат'!G31</f>
        <v>12383879.22</v>
      </c>
      <c r="F33" s="38">
        <f>'[5]вспомогат'!H31</f>
        <v>717333.2800000012</v>
      </c>
      <c r="G33" s="39">
        <f>'[5]вспомогат'!I31</f>
        <v>26.259746002831996</v>
      </c>
      <c r="H33" s="35">
        <f>'[5]вспомогат'!J31</f>
        <v>-2014350.7199999988</v>
      </c>
      <c r="I33" s="36">
        <f>'[5]вспомогат'!K31</f>
        <v>92.45139550411885</v>
      </c>
      <c r="J33" s="37">
        <f>'[5]вспомогат'!L31</f>
        <v>-1011136.7799999993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4422615.43</v>
      </c>
      <c r="F34" s="38">
        <f>'[5]вспомогат'!H32</f>
        <v>268806.63999999966</v>
      </c>
      <c r="G34" s="39">
        <f>'[5]вспомогат'!I32</f>
        <v>33.05578148307097</v>
      </c>
      <c r="H34" s="35">
        <f>'[5]вспомогат'!J32</f>
        <v>-544384.3600000003</v>
      </c>
      <c r="I34" s="36">
        <f>'[5]вспомогат'!K32</f>
        <v>94.77627446921313</v>
      </c>
      <c r="J34" s="37">
        <f>'[5]вспомогат'!L32</f>
        <v>-243758.5700000003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10540723.42</v>
      </c>
      <c r="F35" s="38">
        <f>'[5]вспомогат'!H33</f>
        <v>630331.209999999</v>
      </c>
      <c r="G35" s="39">
        <f>'[5]вспомогат'!I33</f>
        <v>23.801594850681898</v>
      </c>
      <c r="H35" s="35">
        <f>'[5]вспомогат'!J33</f>
        <v>-2017941.790000001</v>
      </c>
      <c r="I35" s="36">
        <f>'[5]вспомогат'!K33</f>
        <v>86.9055400788016</v>
      </c>
      <c r="J35" s="37">
        <f>'[5]вспомогат'!L33</f>
        <v>-1588219.58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9080155</v>
      </c>
      <c r="D36" s="38">
        <f>'[5]вспомогат'!D34</f>
        <v>1704980</v>
      </c>
      <c r="E36" s="33">
        <f>'[5]вспомогат'!G34</f>
        <v>8598460.13</v>
      </c>
      <c r="F36" s="38">
        <f>'[5]вспомогат'!H34</f>
        <v>419984.0100000007</v>
      </c>
      <c r="G36" s="39">
        <f>'[5]вспомогат'!I34</f>
        <v>24.632782202723828</v>
      </c>
      <c r="H36" s="35">
        <f>'[5]вспомогат'!J34</f>
        <v>-1284995.9899999993</v>
      </c>
      <c r="I36" s="36">
        <f>'[5]вспомогат'!K34</f>
        <v>94.69508097604061</v>
      </c>
      <c r="J36" s="37">
        <f>'[5]вспомогат'!L34</f>
        <v>-481694.8699999992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17808484.11</v>
      </c>
      <c r="F37" s="38">
        <f>'[5]вспомогат'!H35</f>
        <v>1052875.6499999985</v>
      </c>
      <c r="G37" s="39">
        <f>'[5]вспомогат'!I35</f>
        <v>24.343934407429142</v>
      </c>
      <c r="H37" s="35">
        <f>'[5]вспомогат'!J35</f>
        <v>-3272126.3500000015</v>
      </c>
      <c r="I37" s="36">
        <f>'[5]вспомогат'!K35</f>
        <v>88.67435105364652</v>
      </c>
      <c r="J37" s="37">
        <f>'[5]вспомогат'!L35</f>
        <v>-2274531.8900000006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308301278</v>
      </c>
      <c r="D38" s="42">
        <f>SUM(D18:D37)</f>
        <v>60756330</v>
      </c>
      <c r="E38" s="42">
        <f>SUM(E18:E37)</f>
        <v>282805193.2</v>
      </c>
      <c r="F38" s="42">
        <f>SUM(F18:F37)</f>
        <v>17512775.259999994</v>
      </c>
      <c r="G38" s="43">
        <f>F38/D38*100</f>
        <v>28.82461014350273</v>
      </c>
      <c r="H38" s="42">
        <f>SUM(H18:H37)</f>
        <v>-43243554.74</v>
      </c>
      <c r="I38" s="44">
        <f>E38/C38*100</f>
        <v>91.73013976283289</v>
      </c>
      <c r="J38" s="42">
        <f>SUM(J18:J37)</f>
        <v>-25496084.79999999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2105032052</v>
      </c>
      <c r="D39" s="53">
        <f>'[5]вспомогат'!D36</f>
        <v>369535236</v>
      </c>
      <c r="E39" s="53">
        <f>'[5]вспомогат'!G36</f>
        <v>1896641623.4</v>
      </c>
      <c r="F39" s="53">
        <f>'[5]вспомогат'!H36</f>
        <v>115948729.32999995</v>
      </c>
      <c r="G39" s="54">
        <f>'[5]вспомогат'!I36</f>
        <v>31.376907540692535</v>
      </c>
      <c r="H39" s="53">
        <f>'[5]вспомогат'!J36</f>
        <v>-253586506.67000005</v>
      </c>
      <c r="I39" s="54">
        <f>'[5]вспомогат'!K36</f>
        <v>90.10036790641705</v>
      </c>
      <c r="J39" s="53">
        <f>'[5]вспомогат'!L36</f>
        <v>-208390428.60000002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2013-07-12T09:01:55Z</dcterms:created>
  <dcterms:modified xsi:type="dcterms:W3CDTF">2013-07-12T09:02:13Z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