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548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<sst xmlns="http://schemas.openxmlformats.org/spreadsheetml/2006/main" count="47" uniqueCount="42">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</sst>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307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23.07.2013</v>
          </cell>
        </row>
        <row r="6">
          <cell r="G6" t="str">
            <v>Фактично надійшло на 23.07.2013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931893880</v>
          </cell>
          <cell r="C10">
            <v>487190876</v>
          </cell>
          <cell r="D10">
            <v>73731508</v>
          </cell>
          <cell r="G10">
            <v>471237840.82</v>
          </cell>
          <cell r="H10">
            <v>54756899.55000001</v>
          </cell>
          <cell r="I10">
            <v>74.26526465456263</v>
          </cell>
          <cell r="J10">
            <v>-18974608.449999988</v>
          </cell>
          <cell r="K10">
            <v>96.725506168962</v>
          </cell>
          <cell r="L10">
            <v>-15953035.180000007</v>
          </cell>
        </row>
        <row r="11">
          <cell r="B11">
            <v>1874282300</v>
          </cell>
          <cell r="C11">
            <v>981373000</v>
          </cell>
          <cell r="D11">
            <v>176561300</v>
          </cell>
          <cell r="G11">
            <v>921822764.92</v>
          </cell>
          <cell r="H11">
            <v>94363699.96999991</v>
          </cell>
          <cell r="I11">
            <v>53.4452906554267</v>
          </cell>
          <cell r="J11">
            <v>-82197600.03000009</v>
          </cell>
          <cell r="K11">
            <v>93.93194686627815</v>
          </cell>
          <cell r="L11">
            <v>-59550235.08000004</v>
          </cell>
        </row>
        <row r="12">
          <cell r="B12">
            <v>145415530</v>
          </cell>
          <cell r="C12">
            <v>73571613</v>
          </cell>
          <cell r="D12">
            <v>12867638</v>
          </cell>
          <cell r="G12">
            <v>69461940.87</v>
          </cell>
          <cell r="H12">
            <v>7811430.090000004</v>
          </cell>
          <cell r="I12">
            <v>60.70601372217654</v>
          </cell>
          <cell r="J12">
            <v>-5056207.909999996</v>
          </cell>
          <cell r="K12">
            <v>94.41405188438645</v>
          </cell>
          <cell r="L12">
            <v>-4109672.129999995</v>
          </cell>
        </row>
        <row r="13">
          <cell r="B13">
            <v>267787710</v>
          </cell>
          <cell r="C13">
            <v>158457335</v>
          </cell>
          <cell r="D13">
            <v>29770975</v>
          </cell>
          <cell r="G13">
            <v>143481508.9</v>
          </cell>
          <cell r="H13">
            <v>14611327.14</v>
          </cell>
          <cell r="I13">
            <v>49.079101843322235</v>
          </cell>
          <cell r="J13">
            <v>-15159647.86</v>
          </cell>
          <cell r="K13">
            <v>90.54898525208695</v>
          </cell>
          <cell r="L13">
            <v>-14975826.099999994</v>
          </cell>
        </row>
        <row r="14">
          <cell r="B14">
            <v>162592400</v>
          </cell>
          <cell r="C14">
            <v>82118850</v>
          </cell>
          <cell r="D14">
            <v>13503250</v>
          </cell>
          <cell r="G14">
            <v>76886710.14</v>
          </cell>
          <cell r="H14">
            <v>7682930.400000006</v>
          </cell>
          <cell r="I14">
            <v>56.896898154148126</v>
          </cell>
          <cell r="J14">
            <v>-5820319.599999994</v>
          </cell>
          <cell r="K14">
            <v>93.62857631347735</v>
          </cell>
          <cell r="L14">
            <v>-5232139.859999999</v>
          </cell>
        </row>
        <row r="15">
          <cell r="B15">
            <v>26918300</v>
          </cell>
          <cell r="C15">
            <v>14019100</v>
          </cell>
          <cell r="D15">
            <v>2344235</v>
          </cell>
          <cell r="G15">
            <v>13218304.82</v>
          </cell>
          <cell r="H15">
            <v>1482307.1899999995</v>
          </cell>
          <cell r="I15">
            <v>63.23202196025567</v>
          </cell>
          <cell r="J15">
            <v>-861927.8100000005</v>
          </cell>
          <cell r="K15">
            <v>94.28782746395989</v>
          </cell>
          <cell r="L15">
            <v>-800795.1799999997</v>
          </cell>
        </row>
        <row r="16">
          <cell r="B16">
            <v>26323404</v>
          </cell>
          <cell r="C16">
            <v>12509821</v>
          </cell>
          <cell r="D16">
            <v>2165728</v>
          </cell>
          <cell r="G16">
            <v>12152388.48</v>
          </cell>
          <cell r="H16">
            <v>1317591.5600000005</v>
          </cell>
          <cell r="I16">
            <v>60.83827516659528</v>
          </cell>
          <cell r="J16">
            <v>-848136.4399999995</v>
          </cell>
          <cell r="K16">
            <v>97.14278469691932</v>
          </cell>
          <cell r="L16">
            <v>-357432.51999999955</v>
          </cell>
        </row>
        <row r="17">
          <cell r="B17">
            <v>94207870</v>
          </cell>
          <cell r="C17">
            <v>46969149</v>
          </cell>
          <cell r="D17">
            <v>8394790</v>
          </cell>
          <cell r="G17">
            <v>48009858</v>
          </cell>
          <cell r="H17">
            <v>7028824.229999997</v>
          </cell>
          <cell r="I17">
            <v>83.72841047840383</v>
          </cell>
          <cell r="J17">
            <v>-1365965.7700000033</v>
          </cell>
          <cell r="K17">
            <v>102.21572888195185</v>
          </cell>
          <cell r="L17">
            <v>1040709</v>
          </cell>
        </row>
        <row r="18">
          <cell r="B18">
            <v>9123975</v>
          </cell>
          <cell r="C18">
            <v>4707034</v>
          </cell>
          <cell r="D18">
            <v>1275419</v>
          </cell>
          <cell r="G18">
            <v>4149740.79</v>
          </cell>
          <cell r="H18">
            <v>523229.16000000015</v>
          </cell>
          <cell r="I18">
            <v>41.02409953121289</v>
          </cell>
          <cell r="J18">
            <v>-752189.8399999999</v>
          </cell>
          <cell r="K18">
            <v>88.16041672951587</v>
          </cell>
          <cell r="L18">
            <v>-557293.21</v>
          </cell>
        </row>
        <row r="19">
          <cell r="B19">
            <v>20633455</v>
          </cell>
          <cell r="C19">
            <v>9396723</v>
          </cell>
          <cell r="D19">
            <v>2235200</v>
          </cell>
          <cell r="G19">
            <v>9048081.84</v>
          </cell>
          <cell r="H19">
            <v>1526644</v>
          </cell>
          <cell r="I19">
            <v>68.30010737294202</v>
          </cell>
          <cell r="J19">
            <v>-708556</v>
          </cell>
          <cell r="K19">
            <v>96.28975803585995</v>
          </cell>
          <cell r="L19">
            <v>-348641.16000000015</v>
          </cell>
        </row>
        <row r="20">
          <cell r="B20">
            <v>44694335</v>
          </cell>
          <cell r="C20">
            <v>20902290</v>
          </cell>
          <cell r="D20">
            <v>3826719</v>
          </cell>
          <cell r="G20">
            <v>20831419.62</v>
          </cell>
          <cell r="H20">
            <v>2786977.3800000027</v>
          </cell>
          <cell r="I20">
            <v>72.82942332583089</v>
          </cell>
          <cell r="J20">
            <v>-1039741.6199999973</v>
          </cell>
          <cell r="K20">
            <v>99.66094442283597</v>
          </cell>
          <cell r="L20">
            <v>-70870.37999999896</v>
          </cell>
        </row>
        <row r="21">
          <cell r="B21">
            <v>29964900</v>
          </cell>
          <cell r="C21">
            <v>15479693</v>
          </cell>
          <cell r="D21">
            <v>3112633</v>
          </cell>
          <cell r="G21">
            <v>14839322.59</v>
          </cell>
          <cell r="H21">
            <v>1879210.459999999</v>
          </cell>
          <cell r="I21">
            <v>60.373659856462325</v>
          </cell>
          <cell r="J21">
            <v>-1233422.540000001</v>
          </cell>
          <cell r="K21">
            <v>95.8631582034605</v>
          </cell>
          <cell r="L21">
            <v>-640370.4100000001</v>
          </cell>
        </row>
        <row r="22">
          <cell r="B22">
            <v>43454544</v>
          </cell>
          <cell r="C22">
            <v>21198573</v>
          </cell>
          <cell r="D22">
            <v>3451065</v>
          </cell>
          <cell r="G22">
            <v>20809138.62</v>
          </cell>
          <cell r="H22">
            <v>2556356.3000000007</v>
          </cell>
          <cell r="I22">
            <v>74.07441760731834</v>
          </cell>
          <cell r="J22">
            <v>-894708.6999999993</v>
          </cell>
          <cell r="K22">
            <v>98.16292172119321</v>
          </cell>
          <cell r="L22">
            <v>-389434.37999999896</v>
          </cell>
        </row>
        <row r="23">
          <cell r="B23">
            <v>22406900</v>
          </cell>
          <cell r="C23">
            <v>11664899</v>
          </cell>
          <cell r="D23">
            <v>2055553</v>
          </cell>
          <cell r="G23">
            <v>11552496.9</v>
          </cell>
          <cell r="H23">
            <v>1238564.8100000005</v>
          </cell>
          <cell r="I23">
            <v>60.25457918136874</v>
          </cell>
          <cell r="J23">
            <v>-816988.1899999995</v>
          </cell>
          <cell r="K23">
            <v>99.03640743053155</v>
          </cell>
          <cell r="L23">
            <v>-112402.09999999963</v>
          </cell>
        </row>
        <row r="24">
          <cell r="B24">
            <v>23255939</v>
          </cell>
          <cell r="C24">
            <v>9988052</v>
          </cell>
          <cell r="D24">
            <v>1556058</v>
          </cell>
          <cell r="G24">
            <v>11770224.52</v>
          </cell>
          <cell r="H24">
            <v>1682389.7300000004</v>
          </cell>
          <cell r="I24">
            <v>108.1187031588797</v>
          </cell>
          <cell r="J24">
            <v>126331.73000000045</v>
          </cell>
          <cell r="K24">
            <v>117.8430440690537</v>
          </cell>
          <cell r="L24">
            <v>1782172.5199999996</v>
          </cell>
        </row>
        <row r="25">
          <cell r="B25">
            <v>32786400</v>
          </cell>
          <cell r="C25">
            <v>15917529</v>
          </cell>
          <cell r="D25">
            <v>2916860</v>
          </cell>
          <cell r="G25">
            <v>16725629.35</v>
          </cell>
          <cell r="H25">
            <v>2334535.1399999987</v>
          </cell>
          <cell r="I25">
            <v>80.03589956322891</v>
          </cell>
          <cell r="J25">
            <v>-582324.8600000013</v>
          </cell>
          <cell r="K25">
            <v>105.07679521111599</v>
          </cell>
          <cell r="L25">
            <v>808100.3499999996</v>
          </cell>
        </row>
        <row r="26">
          <cell r="B26">
            <v>21371079</v>
          </cell>
          <cell r="C26">
            <v>10166881</v>
          </cell>
          <cell r="D26">
            <v>2025339</v>
          </cell>
          <cell r="G26">
            <v>10109983.53</v>
          </cell>
          <cell r="H26">
            <v>1413615.3899999987</v>
          </cell>
          <cell r="I26">
            <v>69.796482959149</v>
          </cell>
          <cell r="J26">
            <v>-611723.6100000013</v>
          </cell>
          <cell r="K26">
            <v>99.4403645523145</v>
          </cell>
          <cell r="L26">
            <v>-56897.47000000067</v>
          </cell>
        </row>
        <row r="27">
          <cell r="B27">
            <v>17382250</v>
          </cell>
          <cell r="C27">
            <v>8578644</v>
          </cell>
          <cell r="D27">
            <v>1936893</v>
          </cell>
          <cell r="G27">
            <v>8812787.13</v>
          </cell>
          <cell r="H27">
            <v>1705506.0300000012</v>
          </cell>
          <cell r="I27">
            <v>88.0537040507659</v>
          </cell>
          <cell r="J27">
            <v>-231386.9699999988</v>
          </cell>
          <cell r="K27">
            <v>102.72937226442782</v>
          </cell>
          <cell r="L27">
            <v>234143.13000000082</v>
          </cell>
        </row>
        <row r="28">
          <cell r="B28">
            <v>30804620</v>
          </cell>
          <cell r="C28">
            <v>15781945</v>
          </cell>
          <cell r="D28">
            <v>2930236</v>
          </cell>
          <cell r="G28">
            <v>16079465.37</v>
          </cell>
          <cell r="H28">
            <v>2361772.3899999987</v>
          </cell>
          <cell r="I28">
            <v>80.6000741919763</v>
          </cell>
          <cell r="J28">
            <v>-568463.6100000013</v>
          </cell>
          <cell r="K28">
            <v>101.885194568857</v>
          </cell>
          <cell r="L28">
            <v>297520.3699999992</v>
          </cell>
        </row>
        <row r="29">
          <cell r="B29">
            <v>63497860</v>
          </cell>
          <cell r="C29">
            <v>32418276</v>
          </cell>
          <cell r="D29">
            <v>7722796</v>
          </cell>
          <cell r="G29">
            <v>30094538.51</v>
          </cell>
          <cell r="H29">
            <v>3487741.66</v>
          </cell>
          <cell r="I29">
            <v>45.161644306025956</v>
          </cell>
          <cell r="J29">
            <v>-4235054.34</v>
          </cell>
          <cell r="K29">
            <v>92.83201398495096</v>
          </cell>
          <cell r="L29">
            <v>-2323737.4899999984</v>
          </cell>
        </row>
        <row r="30">
          <cell r="B30">
            <v>26496514</v>
          </cell>
          <cell r="C30">
            <v>13268265</v>
          </cell>
          <cell r="D30">
            <v>2927911</v>
          </cell>
          <cell r="G30">
            <v>12997434.59</v>
          </cell>
          <cell r="H30">
            <v>1511965.1799999997</v>
          </cell>
          <cell r="I30">
            <v>51.639724704746826</v>
          </cell>
          <cell r="J30">
            <v>-1415945.8200000003</v>
          </cell>
          <cell r="K30">
            <v>97.95881066590093</v>
          </cell>
          <cell r="L30">
            <v>-270830.41000000015</v>
          </cell>
        </row>
        <row r="31">
          <cell r="B31">
            <v>28476622</v>
          </cell>
          <cell r="C31">
            <v>13395016</v>
          </cell>
          <cell r="D31">
            <v>2731684</v>
          </cell>
          <cell r="G31">
            <v>13249605.94</v>
          </cell>
          <cell r="H31">
            <v>1583060</v>
          </cell>
          <cell r="I31">
            <v>57.95179823142062</v>
          </cell>
          <cell r="J31">
            <v>-1148624</v>
          </cell>
          <cell r="K31">
            <v>98.91444653742855</v>
          </cell>
          <cell r="L31">
            <v>-145410.06000000052</v>
          </cell>
        </row>
        <row r="32">
          <cell r="B32">
            <v>9884788</v>
          </cell>
          <cell r="C32">
            <v>4666374</v>
          </cell>
          <cell r="D32">
            <v>813191</v>
          </cell>
          <cell r="G32">
            <v>4823829.79</v>
          </cell>
          <cell r="H32">
            <v>670021</v>
          </cell>
          <cell r="I32">
            <v>82.39405010630959</v>
          </cell>
          <cell r="J32">
            <v>-143170</v>
          </cell>
          <cell r="K32">
            <v>103.37426425742986</v>
          </cell>
          <cell r="L32">
            <v>157455.79000000004</v>
          </cell>
        </row>
        <row r="33">
          <cell r="B33">
            <v>25060542</v>
          </cell>
          <cell r="C33">
            <v>12128943</v>
          </cell>
          <cell r="D33">
            <v>2648273</v>
          </cell>
          <cell r="G33">
            <v>11131411.63</v>
          </cell>
          <cell r="H33">
            <v>1221019.42</v>
          </cell>
          <cell r="I33">
            <v>46.10625188566284</v>
          </cell>
          <cell r="J33">
            <v>-1427253.58</v>
          </cell>
          <cell r="K33">
            <v>91.77561169180201</v>
          </cell>
          <cell r="L33">
            <v>-997531.3699999992</v>
          </cell>
        </row>
        <row r="34">
          <cell r="B34">
            <v>19108400</v>
          </cell>
          <cell r="C34">
            <v>9080155</v>
          </cell>
          <cell r="D34">
            <v>1704980</v>
          </cell>
          <cell r="G34">
            <v>9365409.45</v>
          </cell>
          <cell r="H34">
            <v>1186933.3299999991</v>
          </cell>
          <cell r="I34">
            <v>69.61567467067057</v>
          </cell>
          <cell r="J34">
            <v>-518046.67000000086</v>
          </cell>
          <cell r="K34">
            <v>103.14151520541223</v>
          </cell>
          <cell r="L34">
            <v>285254.44999999925</v>
          </cell>
        </row>
        <row r="35">
          <cell r="B35">
            <v>38718863</v>
          </cell>
          <cell r="C35">
            <v>20083016</v>
          </cell>
          <cell r="D35">
            <v>4325002</v>
          </cell>
          <cell r="G35">
            <v>19273047.52</v>
          </cell>
          <cell r="H35">
            <v>2517439.0599999987</v>
          </cell>
          <cell r="I35">
            <v>58.20665655183509</v>
          </cell>
          <cell r="J35">
            <v>-1807562.9400000013</v>
          </cell>
          <cell r="K35">
            <v>95.96689819895578</v>
          </cell>
          <cell r="L35">
            <v>-809968.4800000004</v>
          </cell>
        </row>
        <row r="36">
          <cell r="B36">
            <v>4036543380</v>
          </cell>
          <cell r="C36">
            <v>2105032052</v>
          </cell>
          <cell r="D36">
            <v>369535236</v>
          </cell>
          <cell r="G36">
            <v>2001934884.6399999</v>
          </cell>
          <cell r="H36">
            <v>221241990.5699999</v>
          </cell>
          <cell r="I36">
            <v>59.8703368492849</v>
          </cell>
          <cell r="J36">
            <v>-148293245.43000013</v>
          </cell>
          <cell r="K36">
            <v>95.10234690906265</v>
          </cell>
          <cell r="L36">
            <v>-103097167.36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4" sqref="G1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23.07.2013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23.07.2013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487190876</v>
      </c>
      <c r="D10" s="33">
        <f>'[5]вспомогат'!D10</f>
        <v>73731508</v>
      </c>
      <c r="E10" s="33">
        <f>'[5]вспомогат'!G10</f>
        <v>471237840.82</v>
      </c>
      <c r="F10" s="33">
        <f>'[5]вспомогат'!H10</f>
        <v>54756899.55000001</v>
      </c>
      <c r="G10" s="34">
        <f>'[5]вспомогат'!I10</f>
        <v>74.26526465456263</v>
      </c>
      <c r="H10" s="35">
        <f>'[5]вспомогат'!J10</f>
        <v>-18974608.449999988</v>
      </c>
      <c r="I10" s="36">
        <f>'[5]вспомогат'!K10</f>
        <v>96.725506168962</v>
      </c>
      <c r="J10" s="37">
        <f>'[5]вспомогат'!L10</f>
        <v>-15953035.180000007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981373000</v>
      </c>
      <c r="D12" s="38">
        <f>'[5]вспомогат'!D11</f>
        <v>176561300</v>
      </c>
      <c r="E12" s="33">
        <f>'[5]вспомогат'!G11</f>
        <v>921822764.92</v>
      </c>
      <c r="F12" s="38">
        <f>'[5]вспомогат'!H11</f>
        <v>94363699.96999991</v>
      </c>
      <c r="G12" s="39">
        <f>'[5]вспомогат'!I11</f>
        <v>53.4452906554267</v>
      </c>
      <c r="H12" s="35">
        <f>'[5]вспомогат'!J11</f>
        <v>-82197600.03000009</v>
      </c>
      <c r="I12" s="36">
        <f>'[5]вспомогат'!K11</f>
        <v>93.93194686627815</v>
      </c>
      <c r="J12" s="37">
        <f>'[5]вспомогат'!L11</f>
        <v>-59550235.08000004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73571613</v>
      </c>
      <c r="D13" s="38">
        <f>'[5]вспомогат'!D12</f>
        <v>12867638</v>
      </c>
      <c r="E13" s="33">
        <f>'[5]вспомогат'!G12</f>
        <v>69461940.87</v>
      </c>
      <c r="F13" s="38">
        <f>'[5]вспомогат'!H12</f>
        <v>7811430.090000004</v>
      </c>
      <c r="G13" s="39">
        <f>'[5]вспомогат'!I12</f>
        <v>60.70601372217654</v>
      </c>
      <c r="H13" s="35">
        <f>'[5]вспомогат'!J12</f>
        <v>-5056207.909999996</v>
      </c>
      <c r="I13" s="36">
        <f>'[5]вспомогат'!K12</f>
        <v>94.41405188438645</v>
      </c>
      <c r="J13" s="37">
        <f>'[5]вспомогат'!L12</f>
        <v>-4109672.129999995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158457335</v>
      </c>
      <c r="D14" s="38">
        <f>'[5]вспомогат'!D13</f>
        <v>29770975</v>
      </c>
      <c r="E14" s="33">
        <f>'[5]вспомогат'!G13</f>
        <v>143481508.9</v>
      </c>
      <c r="F14" s="38">
        <f>'[5]вспомогат'!H13</f>
        <v>14611327.14</v>
      </c>
      <c r="G14" s="39">
        <f>'[5]вспомогат'!I13</f>
        <v>49.079101843322235</v>
      </c>
      <c r="H14" s="35">
        <f>'[5]вспомогат'!J13</f>
        <v>-15159647.86</v>
      </c>
      <c r="I14" s="36">
        <f>'[5]вспомогат'!K13</f>
        <v>90.54898525208695</v>
      </c>
      <c r="J14" s="37">
        <f>'[5]вспомогат'!L13</f>
        <v>-14975826.099999994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82118850</v>
      </c>
      <c r="D15" s="38">
        <f>'[5]вспомогат'!D14</f>
        <v>13503250</v>
      </c>
      <c r="E15" s="33">
        <f>'[5]вспомогат'!G14</f>
        <v>76886710.14</v>
      </c>
      <c r="F15" s="38">
        <f>'[5]вспомогат'!H14</f>
        <v>7682930.400000006</v>
      </c>
      <c r="G15" s="39">
        <f>'[5]вспомогат'!I14</f>
        <v>56.896898154148126</v>
      </c>
      <c r="H15" s="35">
        <f>'[5]вспомогат'!J14</f>
        <v>-5820319.599999994</v>
      </c>
      <c r="I15" s="36">
        <f>'[5]вспомогат'!K14</f>
        <v>93.62857631347735</v>
      </c>
      <c r="J15" s="37">
        <f>'[5]вспомогат'!L14</f>
        <v>-5232139.859999999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14019100</v>
      </c>
      <c r="D16" s="38">
        <f>'[5]вспомогат'!D15</f>
        <v>2344235</v>
      </c>
      <c r="E16" s="33">
        <f>'[5]вспомогат'!G15</f>
        <v>13218304.82</v>
      </c>
      <c r="F16" s="38">
        <f>'[5]вспомогат'!H15</f>
        <v>1482307.1899999995</v>
      </c>
      <c r="G16" s="39">
        <f>'[5]вспомогат'!I15</f>
        <v>63.23202196025567</v>
      </c>
      <c r="H16" s="35">
        <f>'[5]вспомогат'!J15</f>
        <v>-861927.8100000005</v>
      </c>
      <c r="I16" s="36">
        <f>'[5]вспомогат'!K15</f>
        <v>94.28782746395989</v>
      </c>
      <c r="J16" s="37">
        <f>'[5]вспомогат'!L15</f>
        <v>-800795.1799999997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1309539898</v>
      </c>
      <c r="D17" s="42">
        <f>SUM(D12:D16)</f>
        <v>235047398</v>
      </c>
      <c r="E17" s="42">
        <f>SUM(E12:E16)</f>
        <v>1224871229.65</v>
      </c>
      <c r="F17" s="42">
        <f>SUM(F12:F16)</f>
        <v>125951694.78999992</v>
      </c>
      <c r="G17" s="43">
        <f>F17/D17*100</f>
        <v>53.585657982906035</v>
      </c>
      <c r="H17" s="42">
        <f>SUM(H12:H16)</f>
        <v>-109095703.21000008</v>
      </c>
      <c r="I17" s="44">
        <f>E17/C17*100</f>
        <v>93.53447203255811</v>
      </c>
      <c r="J17" s="42">
        <f>SUM(J12:J16)</f>
        <v>-84668668.35000002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12509821</v>
      </c>
      <c r="D18" s="46">
        <f>'[5]вспомогат'!D16</f>
        <v>2165728</v>
      </c>
      <c r="E18" s="45">
        <f>'[5]вспомогат'!G16</f>
        <v>12152388.48</v>
      </c>
      <c r="F18" s="46">
        <f>'[5]вспомогат'!H16</f>
        <v>1317591.5600000005</v>
      </c>
      <c r="G18" s="47">
        <f>'[5]вспомогат'!I16</f>
        <v>60.83827516659528</v>
      </c>
      <c r="H18" s="48">
        <f>'[5]вспомогат'!J16</f>
        <v>-848136.4399999995</v>
      </c>
      <c r="I18" s="49">
        <f>'[5]вспомогат'!K16</f>
        <v>97.14278469691932</v>
      </c>
      <c r="J18" s="50">
        <f>'[5]вспомогат'!L16</f>
        <v>-357432.51999999955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46969149</v>
      </c>
      <c r="D19" s="38">
        <f>'[5]вспомогат'!D17</f>
        <v>8394790</v>
      </c>
      <c r="E19" s="33">
        <f>'[5]вспомогат'!G17</f>
        <v>48009858</v>
      </c>
      <c r="F19" s="38">
        <f>'[5]вспомогат'!H17</f>
        <v>7028824.229999997</v>
      </c>
      <c r="G19" s="39">
        <f>'[5]вспомогат'!I17</f>
        <v>83.72841047840383</v>
      </c>
      <c r="H19" s="35">
        <f>'[5]вспомогат'!J17</f>
        <v>-1365965.7700000033</v>
      </c>
      <c r="I19" s="36">
        <f>'[5]вспомогат'!K17</f>
        <v>102.21572888195185</v>
      </c>
      <c r="J19" s="37">
        <f>'[5]вспомогат'!L17</f>
        <v>1040709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4707034</v>
      </c>
      <c r="D20" s="38">
        <f>'[5]вспомогат'!D18</f>
        <v>1275419</v>
      </c>
      <c r="E20" s="33">
        <f>'[5]вспомогат'!G18</f>
        <v>4149740.79</v>
      </c>
      <c r="F20" s="38">
        <f>'[5]вспомогат'!H18</f>
        <v>523229.16000000015</v>
      </c>
      <c r="G20" s="39">
        <f>'[5]вспомогат'!I18</f>
        <v>41.02409953121289</v>
      </c>
      <c r="H20" s="35">
        <f>'[5]вспомогат'!J18</f>
        <v>-752189.8399999999</v>
      </c>
      <c r="I20" s="36">
        <f>'[5]вспомогат'!K18</f>
        <v>88.16041672951587</v>
      </c>
      <c r="J20" s="37">
        <f>'[5]вспомогат'!L18</f>
        <v>-557293.21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9396723</v>
      </c>
      <c r="D21" s="38">
        <f>'[5]вспомогат'!D19</f>
        <v>2235200</v>
      </c>
      <c r="E21" s="33">
        <f>'[5]вспомогат'!G19</f>
        <v>9048081.84</v>
      </c>
      <c r="F21" s="38">
        <f>'[5]вспомогат'!H19</f>
        <v>1526644</v>
      </c>
      <c r="G21" s="39">
        <f>'[5]вспомогат'!I19</f>
        <v>68.30010737294202</v>
      </c>
      <c r="H21" s="35">
        <f>'[5]вспомогат'!J19</f>
        <v>-708556</v>
      </c>
      <c r="I21" s="36">
        <f>'[5]вспомогат'!K19</f>
        <v>96.28975803585995</v>
      </c>
      <c r="J21" s="37">
        <f>'[5]вспомогат'!L19</f>
        <v>-348641.16000000015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20902290</v>
      </c>
      <c r="D22" s="38">
        <f>'[5]вспомогат'!D20</f>
        <v>3826719</v>
      </c>
      <c r="E22" s="33">
        <f>'[5]вспомогат'!G20</f>
        <v>20831419.62</v>
      </c>
      <c r="F22" s="38">
        <f>'[5]вспомогат'!H20</f>
        <v>2786977.3800000027</v>
      </c>
      <c r="G22" s="39">
        <f>'[5]вспомогат'!I20</f>
        <v>72.82942332583089</v>
      </c>
      <c r="H22" s="35">
        <f>'[5]вспомогат'!J20</f>
        <v>-1039741.6199999973</v>
      </c>
      <c r="I22" s="36">
        <f>'[5]вспомогат'!K20</f>
        <v>99.66094442283597</v>
      </c>
      <c r="J22" s="37">
        <f>'[5]вспомогат'!L20</f>
        <v>-70870.37999999896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15479693</v>
      </c>
      <c r="D23" s="38">
        <f>'[5]вспомогат'!D21</f>
        <v>3112633</v>
      </c>
      <c r="E23" s="33">
        <f>'[5]вспомогат'!G21</f>
        <v>14839322.59</v>
      </c>
      <c r="F23" s="38">
        <f>'[5]вспомогат'!H21</f>
        <v>1879210.459999999</v>
      </c>
      <c r="G23" s="39">
        <f>'[5]вспомогат'!I21</f>
        <v>60.373659856462325</v>
      </c>
      <c r="H23" s="35">
        <f>'[5]вспомогат'!J21</f>
        <v>-1233422.540000001</v>
      </c>
      <c r="I23" s="36">
        <f>'[5]вспомогат'!K21</f>
        <v>95.8631582034605</v>
      </c>
      <c r="J23" s="37">
        <f>'[5]вспомогат'!L21</f>
        <v>-640370.4100000001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21198573</v>
      </c>
      <c r="D24" s="38">
        <f>'[5]вспомогат'!D22</f>
        <v>3451065</v>
      </c>
      <c r="E24" s="33">
        <f>'[5]вспомогат'!G22</f>
        <v>20809138.62</v>
      </c>
      <c r="F24" s="38">
        <f>'[5]вспомогат'!H22</f>
        <v>2556356.3000000007</v>
      </c>
      <c r="G24" s="39">
        <f>'[5]вспомогат'!I22</f>
        <v>74.07441760731834</v>
      </c>
      <c r="H24" s="35">
        <f>'[5]вспомогат'!J22</f>
        <v>-894708.6999999993</v>
      </c>
      <c r="I24" s="36">
        <f>'[5]вспомогат'!K22</f>
        <v>98.16292172119321</v>
      </c>
      <c r="J24" s="37">
        <f>'[5]вспомогат'!L22</f>
        <v>-389434.37999999896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11664899</v>
      </c>
      <c r="D25" s="38">
        <f>'[5]вспомогат'!D23</f>
        <v>2055553</v>
      </c>
      <c r="E25" s="33">
        <f>'[5]вспомогат'!G23</f>
        <v>11552496.9</v>
      </c>
      <c r="F25" s="38">
        <f>'[5]вспомогат'!H23</f>
        <v>1238564.8100000005</v>
      </c>
      <c r="G25" s="39">
        <f>'[5]вспомогат'!I23</f>
        <v>60.25457918136874</v>
      </c>
      <c r="H25" s="35">
        <f>'[5]вспомогат'!J23</f>
        <v>-816988.1899999995</v>
      </c>
      <c r="I25" s="36">
        <f>'[5]вспомогат'!K23</f>
        <v>99.03640743053155</v>
      </c>
      <c r="J25" s="37">
        <f>'[5]вспомогат'!L23</f>
        <v>-112402.09999999963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9988052</v>
      </c>
      <c r="D26" s="38">
        <f>'[5]вспомогат'!D24</f>
        <v>1556058</v>
      </c>
      <c r="E26" s="33">
        <f>'[5]вспомогат'!G24</f>
        <v>11770224.52</v>
      </c>
      <c r="F26" s="38">
        <f>'[5]вспомогат'!H24</f>
        <v>1682389.7300000004</v>
      </c>
      <c r="G26" s="39">
        <f>'[5]вспомогат'!I24</f>
        <v>108.1187031588797</v>
      </c>
      <c r="H26" s="35">
        <f>'[5]вспомогат'!J24</f>
        <v>126331.73000000045</v>
      </c>
      <c r="I26" s="36">
        <f>'[5]вспомогат'!K24</f>
        <v>117.8430440690537</v>
      </c>
      <c r="J26" s="37">
        <f>'[5]вспомогат'!L24</f>
        <v>1782172.5199999996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15917529</v>
      </c>
      <c r="D27" s="38">
        <f>'[5]вспомогат'!D25</f>
        <v>2916860</v>
      </c>
      <c r="E27" s="33">
        <f>'[5]вспомогат'!G25</f>
        <v>16725629.35</v>
      </c>
      <c r="F27" s="38">
        <f>'[5]вспомогат'!H25</f>
        <v>2334535.1399999987</v>
      </c>
      <c r="G27" s="39">
        <f>'[5]вспомогат'!I25</f>
        <v>80.03589956322891</v>
      </c>
      <c r="H27" s="35">
        <f>'[5]вспомогат'!J25</f>
        <v>-582324.8600000013</v>
      </c>
      <c r="I27" s="36">
        <f>'[5]вспомогат'!K25</f>
        <v>105.07679521111599</v>
      </c>
      <c r="J27" s="37">
        <f>'[5]вспомогат'!L25</f>
        <v>808100.3499999996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10166881</v>
      </c>
      <c r="D28" s="38">
        <f>'[5]вспомогат'!D26</f>
        <v>2025339</v>
      </c>
      <c r="E28" s="33">
        <f>'[5]вспомогат'!G26</f>
        <v>10109983.53</v>
      </c>
      <c r="F28" s="38">
        <f>'[5]вспомогат'!H26</f>
        <v>1413615.3899999987</v>
      </c>
      <c r="G28" s="39">
        <f>'[5]вспомогат'!I26</f>
        <v>69.796482959149</v>
      </c>
      <c r="H28" s="35">
        <f>'[5]вспомогат'!J26</f>
        <v>-611723.6100000013</v>
      </c>
      <c r="I28" s="36">
        <f>'[5]вспомогат'!K26</f>
        <v>99.4403645523145</v>
      </c>
      <c r="J28" s="37">
        <f>'[5]вспомогат'!L26</f>
        <v>-56897.47000000067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8578644</v>
      </c>
      <c r="D29" s="38">
        <f>'[5]вспомогат'!D27</f>
        <v>1936893</v>
      </c>
      <c r="E29" s="33">
        <f>'[5]вспомогат'!G27</f>
        <v>8812787.13</v>
      </c>
      <c r="F29" s="38">
        <f>'[5]вспомогат'!H27</f>
        <v>1705506.0300000012</v>
      </c>
      <c r="G29" s="39">
        <f>'[5]вспомогат'!I27</f>
        <v>88.0537040507659</v>
      </c>
      <c r="H29" s="35">
        <f>'[5]вспомогат'!J27</f>
        <v>-231386.9699999988</v>
      </c>
      <c r="I29" s="36">
        <f>'[5]вспомогат'!K27</f>
        <v>102.72937226442782</v>
      </c>
      <c r="J29" s="37">
        <f>'[5]вспомогат'!L27</f>
        <v>234143.13000000082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15781945</v>
      </c>
      <c r="D30" s="38">
        <f>'[5]вспомогат'!D28</f>
        <v>2930236</v>
      </c>
      <c r="E30" s="33">
        <f>'[5]вспомогат'!G28</f>
        <v>16079465.37</v>
      </c>
      <c r="F30" s="38">
        <f>'[5]вспомогат'!H28</f>
        <v>2361772.3899999987</v>
      </c>
      <c r="G30" s="39">
        <f>'[5]вспомогат'!I28</f>
        <v>80.6000741919763</v>
      </c>
      <c r="H30" s="35">
        <f>'[5]вспомогат'!J28</f>
        <v>-568463.6100000013</v>
      </c>
      <c r="I30" s="36">
        <f>'[5]вспомогат'!K28</f>
        <v>101.885194568857</v>
      </c>
      <c r="J30" s="37">
        <f>'[5]вспомогат'!L28</f>
        <v>297520.3699999992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32418276</v>
      </c>
      <c r="D31" s="38">
        <f>'[5]вспомогат'!D29</f>
        <v>7722796</v>
      </c>
      <c r="E31" s="33">
        <f>'[5]вспомогат'!G29</f>
        <v>30094538.51</v>
      </c>
      <c r="F31" s="38">
        <f>'[5]вспомогат'!H29</f>
        <v>3487741.66</v>
      </c>
      <c r="G31" s="39">
        <f>'[5]вспомогат'!I29</f>
        <v>45.161644306025956</v>
      </c>
      <c r="H31" s="35">
        <f>'[5]вспомогат'!J29</f>
        <v>-4235054.34</v>
      </c>
      <c r="I31" s="36">
        <f>'[5]вспомогат'!K29</f>
        <v>92.83201398495096</v>
      </c>
      <c r="J31" s="37">
        <f>'[5]вспомогат'!L29</f>
        <v>-2323737.4899999984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13268265</v>
      </c>
      <c r="D32" s="38">
        <f>'[5]вспомогат'!D30</f>
        <v>2927911</v>
      </c>
      <c r="E32" s="33">
        <f>'[5]вспомогат'!G30</f>
        <v>12997434.59</v>
      </c>
      <c r="F32" s="38">
        <f>'[5]вспомогат'!H30</f>
        <v>1511965.1799999997</v>
      </c>
      <c r="G32" s="39">
        <f>'[5]вспомогат'!I30</f>
        <v>51.639724704746826</v>
      </c>
      <c r="H32" s="35">
        <f>'[5]вспомогат'!J30</f>
        <v>-1415945.8200000003</v>
      </c>
      <c r="I32" s="36">
        <f>'[5]вспомогат'!K30</f>
        <v>97.95881066590093</v>
      </c>
      <c r="J32" s="37">
        <f>'[5]вспомогат'!L30</f>
        <v>-270830.41000000015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13395016</v>
      </c>
      <c r="D33" s="38">
        <f>'[5]вспомогат'!D31</f>
        <v>2731684</v>
      </c>
      <c r="E33" s="33">
        <f>'[5]вспомогат'!G31</f>
        <v>13249605.94</v>
      </c>
      <c r="F33" s="38">
        <f>'[5]вспомогат'!H31</f>
        <v>1583060</v>
      </c>
      <c r="G33" s="39">
        <f>'[5]вспомогат'!I31</f>
        <v>57.95179823142062</v>
      </c>
      <c r="H33" s="35">
        <f>'[5]вспомогат'!J31</f>
        <v>-1148624</v>
      </c>
      <c r="I33" s="36">
        <f>'[5]вспомогат'!K31</f>
        <v>98.91444653742855</v>
      </c>
      <c r="J33" s="37">
        <f>'[5]вспомогат'!L31</f>
        <v>-145410.06000000052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4666374</v>
      </c>
      <c r="D34" s="38">
        <f>'[5]вспомогат'!D32</f>
        <v>813191</v>
      </c>
      <c r="E34" s="33">
        <f>'[5]вспомогат'!G32</f>
        <v>4823829.79</v>
      </c>
      <c r="F34" s="38">
        <f>'[5]вспомогат'!H32</f>
        <v>670021</v>
      </c>
      <c r="G34" s="39">
        <f>'[5]вспомогат'!I32</f>
        <v>82.39405010630959</v>
      </c>
      <c r="H34" s="35">
        <f>'[5]вспомогат'!J32</f>
        <v>-143170</v>
      </c>
      <c r="I34" s="36">
        <f>'[5]вспомогат'!K32</f>
        <v>103.37426425742986</v>
      </c>
      <c r="J34" s="37">
        <f>'[5]вспомогат'!L32</f>
        <v>157455.79000000004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12128943</v>
      </c>
      <c r="D35" s="38">
        <f>'[5]вспомогат'!D33</f>
        <v>2648273</v>
      </c>
      <c r="E35" s="33">
        <f>'[5]вспомогат'!G33</f>
        <v>11131411.63</v>
      </c>
      <c r="F35" s="38">
        <f>'[5]вспомогат'!H33</f>
        <v>1221019.42</v>
      </c>
      <c r="G35" s="39">
        <f>'[5]вспомогат'!I33</f>
        <v>46.10625188566284</v>
      </c>
      <c r="H35" s="35">
        <f>'[5]вспомогат'!J33</f>
        <v>-1427253.58</v>
      </c>
      <c r="I35" s="36">
        <f>'[5]вспомогат'!K33</f>
        <v>91.77561169180201</v>
      </c>
      <c r="J35" s="37">
        <f>'[5]вспомогат'!L33</f>
        <v>-997531.3699999992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9080155</v>
      </c>
      <c r="D36" s="38">
        <f>'[5]вспомогат'!D34</f>
        <v>1704980</v>
      </c>
      <c r="E36" s="33">
        <f>'[5]вспомогат'!G34</f>
        <v>9365409.45</v>
      </c>
      <c r="F36" s="38">
        <f>'[5]вспомогат'!H34</f>
        <v>1186933.3299999991</v>
      </c>
      <c r="G36" s="39">
        <f>'[5]вспомогат'!I34</f>
        <v>69.61567467067057</v>
      </c>
      <c r="H36" s="35">
        <f>'[5]вспомогат'!J34</f>
        <v>-518046.67000000086</v>
      </c>
      <c r="I36" s="36">
        <f>'[5]вспомогат'!K34</f>
        <v>103.14151520541223</v>
      </c>
      <c r="J36" s="37">
        <f>'[5]вспомогат'!L34</f>
        <v>285254.44999999925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20083016</v>
      </c>
      <c r="D37" s="38">
        <f>'[5]вспомогат'!D35</f>
        <v>4325002</v>
      </c>
      <c r="E37" s="33">
        <f>'[5]вспомогат'!G35</f>
        <v>19273047.52</v>
      </c>
      <c r="F37" s="38">
        <f>'[5]вспомогат'!H35</f>
        <v>2517439.0599999987</v>
      </c>
      <c r="G37" s="39">
        <f>'[5]вспомогат'!I35</f>
        <v>58.20665655183509</v>
      </c>
      <c r="H37" s="35">
        <f>'[5]вспомогат'!J35</f>
        <v>-1807562.9400000013</v>
      </c>
      <c r="I37" s="36">
        <f>'[5]вспомогат'!K35</f>
        <v>95.96689819895578</v>
      </c>
      <c r="J37" s="37">
        <f>'[5]вспомогат'!L35</f>
        <v>-809968.4800000004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308301278</v>
      </c>
      <c r="D38" s="42">
        <f>SUM(D18:D37)</f>
        <v>60756330</v>
      </c>
      <c r="E38" s="42">
        <f>SUM(E18:E37)</f>
        <v>305825814.16999996</v>
      </c>
      <c r="F38" s="42">
        <f>SUM(F18:F37)</f>
        <v>40533396.230000004</v>
      </c>
      <c r="G38" s="43">
        <f>F38/D38*100</f>
        <v>66.71468837897221</v>
      </c>
      <c r="H38" s="42">
        <f>SUM(H18:H37)</f>
        <v>-20222933.770000007</v>
      </c>
      <c r="I38" s="44">
        <f>E38/C38*100</f>
        <v>99.19706339005184</v>
      </c>
      <c r="J38" s="42">
        <f>SUM(J18:J37)</f>
        <v>-2475463.829999998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2105032052</v>
      </c>
      <c r="D39" s="53">
        <f>'[5]вспомогат'!D36</f>
        <v>369535236</v>
      </c>
      <c r="E39" s="53">
        <f>'[5]вспомогат'!G36</f>
        <v>2001934884.6399999</v>
      </c>
      <c r="F39" s="53">
        <f>'[5]вспомогат'!H36</f>
        <v>221241990.5699999</v>
      </c>
      <c r="G39" s="54">
        <f>'[5]вспомогат'!I36</f>
        <v>59.8703368492849</v>
      </c>
      <c r="H39" s="53">
        <f>'[5]вспомогат'!J36</f>
        <v>-148293245.43000013</v>
      </c>
      <c r="I39" s="54">
        <f>'[5]вспомогат'!K36</f>
        <v>95.10234690906265</v>
      </c>
      <c r="J39" s="53">
        <f>'[5]вспомогат'!L36</f>
        <v>-103097167.36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23.07.2013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2013-07-24T04:51:40Z</dcterms:created>
  <dcterms:modified xsi:type="dcterms:W3CDTF">2013-07-24T04:51:55Z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