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<sst xmlns="http://schemas.openxmlformats.org/spreadsheetml/2006/main" count="47" uniqueCount="42">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</sst>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9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29.07.2013</v>
          </cell>
        </row>
        <row r="6">
          <cell r="G6" t="str">
            <v>Фактично надійшло на 29.07.2013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481962462.31</v>
          </cell>
          <cell r="H10">
            <v>65481521.04000002</v>
          </cell>
          <cell r="I10">
            <v>88.81077142759649</v>
          </cell>
          <cell r="J10">
            <v>-8249986.959999979</v>
          </cell>
          <cell r="K10">
            <v>98.92682438289341</v>
          </cell>
          <cell r="L10">
            <v>-5228413.689999998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952166147.17</v>
          </cell>
          <cell r="H11">
            <v>124707082.21999991</v>
          </cell>
          <cell r="I11">
            <v>70.6310398824657</v>
          </cell>
          <cell r="J11">
            <v>-51854217.78000009</v>
          </cell>
          <cell r="K11">
            <v>97.02387850185403</v>
          </cell>
          <cell r="L11">
            <v>-29206852.830000043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71474704.41</v>
          </cell>
          <cell r="H12">
            <v>9824193.629999995</v>
          </cell>
          <cell r="I12">
            <v>76.3480728164718</v>
          </cell>
          <cell r="J12">
            <v>-3043444.370000005</v>
          </cell>
          <cell r="K12">
            <v>97.14984012923571</v>
          </cell>
          <cell r="L12">
            <v>-2096908.5900000036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149503244.44</v>
          </cell>
          <cell r="H13">
            <v>20633062.679999992</v>
          </cell>
          <cell r="I13">
            <v>69.30596891771262</v>
          </cell>
          <cell r="J13">
            <v>-9137912.320000008</v>
          </cell>
          <cell r="K13">
            <v>94.34921042941937</v>
          </cell>
          <cell r="L13">
            <v>-8954090.560000002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79503016.31</v>
          </cell>
          <cell r="H14">
            <v>10299236.570000008</v>
          </cell>
          <cell r="I14">
            <v>76.27227941421515</v>
          </cell>
          <cell r="J14">
            <v>-3204013.4299999923</v>
          </cell>
          <cell r="K14">
            <v>96.8145758373382</v>
          </cell>
          <cell r="L14">
            <v>-2615833.6899999976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13620577.93</v>
          </cell>
          <cell r="H15">
            <v>1884580.2999999989</v>
          </cell>
          <cell r="I15">
            <v>80.39212365654463</v>
          </cell>
          <cell r="J15">
            <v>-459654.7000000011</v>
          </cell>
          <cell r="K15">
            <v>97.15729205155823</v>
          </cell>
          <cell r="L15">
            <v>-398522.0700000003</v>
          </cell>
        </row>
        <row r="16">
          <cell r="B16">
            <v>26423708</v>
          </cell>
          <cell r="C16">
            <v>12537873</v>
          </cell>
          <cell r="D16">
            <v>2193780</v>
          </cell>
          <cell r="G16">
            <v>14581005.56</v>
          </cell>
          <cell r="H16">
            <v>3746208.6400000006</v>
          </cell>
          <cell r="I16">
            <v>170.7650101651032</v>
          </cell>
          <cell r="J16">
            <v>1552428.6400000006</v>
          </cell>
          <cell r="K16">
            <v>116.2956871552296</v>
          </cell>
          <cell r="L16">
            <v>2043132.5600000005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49012318.6</v>
          </cell>
          <cell r="H17">
            <v>8031284.829999998</v>
          </cell>
          <cell r="I17">
            <v>95.66987178952657</v>
          </cell>
          <cell r="J17">
            <v>-363505.1700000018</v>
          </cell>
          <cell r="K17">
            <v>104.35002473644988</v>
          </cell>
          <cell r="L17">
            <v>2043169.6000000015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4382233.23</v>
          </cell>
          <cell r="H18">
            <v>755721.6000000006</v>
          </cell>
          <cell r="I18">
            <v>59.252810252944364</v>
          </cell>
          <cell r="J18">
            <v>-519697.39999999944</v>
          </cell>
          <cell r="K18">
            <v>93.09967232019144</v>
          </cell>
          <cell r="L18">
            <v>-324800.76999999955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9716495.17</v>
          </cell>
          <cell r="H19">
            <v>2195057.33</v>
          </cell>
          <cell r="I19">
            <v>98.20406809234073</v>
          </cell>
          <cell r="J19">
            <v>-40142.669999999925</v>
          </cell>
          <cell r="K19">
            <v>103.40301794572426</v>
          </cell>
          <cell r="L19">
            <v>319772.1699999999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21640286.49</v>
          </cell>
          <cell r="H20">
            <v>3595844.25</v>
          </cell>
          <cell r="I20">
            <v>93.96677022796813</v>
          </cell>
          <cell r="J20">
            <v>-230874.75</v>
          </cell>
          <cell r="K20">
            <v>103.53069682795521</v>
          </cell>
          <cell r="L20">
            <v>737996.4899999984</v>
          </cell>
        </row>
        <row r="21">
          <cell r="B21">
            <v>29994900</v>
          </cell>
          <cell r="C21">
            <v>15509693</v>
          </cell>
          <cell r="D21">
            <v>3142633</v>
          </cell>
          <cell r="G21">
            <v>15554709.87</v>
          </cell>
          <cell r="H21">
            <v>2594597.7399999984</v>
          </cell>
          <cell r="I21">
            <v>82.56127075608251</v>
          </cell>
          <cell r="J21">
            <v>-548035.2600000016</v>
          </cell>
          <cell r="K21">
            <v>100.29024991016908</v>
          </cell>
          <cell r="L21">
            <v>45016.86999999918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21486501.54</v>
          </cell>
          <cell r="H22">
            <v>3233719.219999999</v>
          </cell>
          <cell r="I22">
            <v>93.70206646354093</v>
          </cell>
          <cell r="J22">
            <v>-217345.7800000012</v>
          </cell>
          <cell r="K22">
            <v>101.35824491582524</v>
          </cell>
          <cell r="L22">
            <v>287928.5399999991</v>
          </cell>
        </row>
        <row r="23">
          <cell r="B23">
            <v>22411900</v>
          </cell>
          <cell r="C23">
            <v>11666837</v>
          </cell>
          <cell r="D23">
            <v>2057491</v>
          </cell>
          <cell r="G23">
            <v>12014677.97</v>
          </cell>
          <cell r="H23">
            <v>1700745.8800000008</v>
          </cell>
          <cell r="I23">
            <v>82.66115769157682</v>
          </cell>
          <cell r="J23">
            <v>-356745.1199999992</v>
          </cell>
          <cell r="K23">
            <v>102.98145049939413</v>
          </cell>
          <cell r="L23">
            <v>347840.97000000067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12306215.39</v>
          </cell>
          <cell r="H24">
            <v>2218380.6000000015</v>
          </cell>
          <cell r="I24">
            <v>142.56413321354356</v>
          </cell>
          <cell r="J24">
            <v>662322.6000000015</v>
          </cell>
          <cell r="K24">
            <v>123.20936444864326</v>
          </cell>
          <cell r="L24">
            <v>2318163.3900000006</v>
          </cell>
        </row>
        <row r="25">
          <cell r="B25">
            <v>32786400</v>
          </cell>
          <cell r="C25">
            <v>15907529</v>
          </cell>
          <cell r="D25">
            <v>2906860</v>
          </cell>
          <cell r="G25">
            <v>17532388.89</v>
          </cell>
          <cell r="H25">
            <v>3141294.6799999997</v>
          </cell>
          <cell r="I25">
            <v>108.06487687745539</v>
          </cell>
          <cell r="J25">
            <v>234434.6799999997</v>
          </cell>
          <cell r="K25">
            <v>110.21440784423527</v>
          </cell>
          <cell r="L25">
            <v>1624859.8900000006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10837193.35</v>
          </cell>
          <cell r="H26">
            <v>2140825.209999999</v>
          </cell>
          <cell r="I26">
            <v>105.70206814760388</v>
          </cell>
          <cell r="J26">
            <v>115486.20999999903</v>
          </cell>
          <cell r="K26">
            <v>106.59309723404846</v>
          </cell>
          <cell r="L26">
            <v>670312.3499999996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9267172.96</v>
          </cell>
          <cell r="H27">
            <v>2159891.8600000013</v>
          </cell>
          <cell r="I27">
            <v>111.51322556279575</v>
          </cell>
          <cell r="J27">
            <v>222998.86000000127</v>
          </cell>
          <cell r="K27">
            <v>108.02608151125051</v>
          </cell>
          <cell r="L27">
            <v>688528.9600000009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16618832.33</v>
          </cell>
          <cell r="H28">
            <v>2901139.3499999996</v>
          </cell>
          <cell r="I28">
            <v>99.00702025365874</v>
          </cell>
          <cell r="J28">
            <v>-29096.650000000373</v>
          </cell>
          <cell r="K28">
            <v>105.30281489385499</v>
          </cell>
          <cell r="L28">
            <v>836887.3300000001</v>
          </cell>
        </row>
        <row r="29">
          <cell r="B29">
            <v>63544860</v>
          </cell>
          <cell r="C29">
            <v>32483794</v>
          </cell>
          <cell r="D29">
            <v>7788314</v>
          </cell>
          <cell r="G29">
            <v>31867384.84</v>
          </cell>
          <cell r="H29">
            <v>5260587.989999998</v>
          </cell>
          <cell r="I29">
            <v>67.54463148250056</v>
          </cell>
          <cell r="J29">
            <v>-2527726.0100000016</v>
          </cell>
          <cell r="K29">
            <v>98.10241020491634</v>
          </cell>
          <cell r="L29">
            <v>-616409.1600000001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13601653.25</v>
          </cell>
          <cell r="H30">
            <v>2116183.84</v>
          </cell>
          <cell r="I30">
            <v>72.27623517244889</v>
          </cell>
          <cell r="J30">
            <v>-811727.1600000001</v>
          </cell>
          <cell r="K30">
            <v>102.51267403839162</v>
          </cell>
          <cell r="L30">
            <v>333388.25</v>
          </cell>
        </row>
        <row r="31">
          <cell r="B31">
            <v>28487122</v>
          </cell>
          <cell r="C31">
            <v>13485514</v>
          </cell>
          <cell r="D31">
            <v>2822182</v>
          </cell>
          <cell r="G31">
            <v>13669572.3</v>
          </cell>
          <cell r="H31">
            <v>2003026.3600000013</v>
          </cell>
          <cell r="I31">
            <v>70.97438648535073</v>
          </cell>
          <cell r="J31">
            <v>-819155.6399999987</v>
          </cell>
          <cell r="K31">
            <v>101.36485935945787</v>
          </cell>
          <cell r="L31">
            <v>184058.30000000075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5147524.66</v>
          </cell>
          <cell r="H32">
            <v>993715.8700000001</v>
          </cell>
          <cell r="I32">
            <v>122.19956566169571</v>
          </cell>
          <cell r="J32">
            <v>180524.8700000001</v>
          </cell>
          <cell r="K32">
            <v>110.311017933839</v>
          </cell>
          <cell r="L32">
            <v>481150.66000000015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11828543.47</v>
          </cell>
          <cell r="H33">
            <v>1918151.2599999998</v>
          </cell>
          <cell r="I33">
            <v>72.43026908479601</v>
          </cell>
          <cell r="J33">
            <v>-730121.7400000002</v>
          </cell>
          <cell r="K33">
            <v>97.52328352107847</v>
          </cell>
          <cell r="L33">
            <v>-300399.52999999933</v>
          </cell>
        </row>
        <row r="34">
          <cell r="B34">
            <v>19209380</v>
          </cell>
          <cell r="C34">
            <v>9181135</v>
          </cell>
          <cell r="D34">
            <v>1805960</v>
          </cell>
          <cell r="G34">
            <v>9898691.59</v>
          </cell>
          <cell r="H34">
            <v>1720215.4699999997</v>
          </cell>
          <cell r="I34">
            <v>95.25213570621717</v>
          </cell>
          <cell r="J34">
            <v>-85744.53000000026</v>
          </cell>
          <cell r="K34">
            <v>107.81555428604415</v>
          </cell>
          <cell r="L34">
            <v>717556.5899999999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20178618.2</v>
          </cell>
          <cell r="H35">
            <v>3423009.7399999984</v>
          </cell>
          <cell r="I35">
            <v>79.14469727412839</v>
          </cell>
          <cell r="J35">
            <v>-901992.2600000016</v>
          </cell>
          <cell r="K35">
            <v>100.47603507361642</v>
          </cell>
          <cell r="L35">
            <v>95602.19999999925</v>
          </cell>
        </row>
        <row r="36">
          <cell r="B36">
            <v>4036837164</v>
          </cell>
          <cell r="C36">
            <v>2105339038</v>
          </cell>
          <cell r="D36">
            <v>369842222</v>
          </cell>
          <cell r="G36">
            <v>2069372172.23</v>
          </cell>
          <cell r="H36">
            <v>288679278.15999997</v>
          </cell>
          <cell r="I36">
            <v>78.0547111681586</v>
          </cell>
          <cell r="J36">
            <v>-81162943.8400001</v>
          </cell>
          <cell r="K36">
            <v>98.29163545059387</v>
          </cell>
          <cell r="L36">
            <v>-35966865.77000004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481962462.31</v>
      </c>
      <c r="F10" s="33">
        <f>'[5]вспомогат'!H10</f>
        <v>65481521.04000002</v>
      </c>
      <c r="G10" s="34">
        <f>'[5]вспомогат'!I10</f>
        <v>88.81077142759649</v>
      </c>
      <c r="H10" s="35">
        <f>'[5]вспомогат'!J10</f>
        <v>-8249986.959999979</v>
      </c>
      <c r="I10" s="36">
        <f>'[5]вспомогат'!K10</f>
        <v>98.92682438289341</v>
      </c>
      <c r="J10" s="37">
        <f>'[5]вспомогат'!L10</f>
        <v>-5228413.689999998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952166147.17</v>
      </c>
      <c r="F12" s="38">
        <f>'[5]вспомогат'!H11</f>
        <v>124707082.21999991</v>
      </c>
      <c r="G12" s="39">
        <f>'[5]вспомогат'!I11</f>
        <v>70.6310398824657</v>
      </c>
      <c r="H12" s="35">
        <f>'[5]вспомогат'!J11</f>
        <v>-51854217.78000009</v>
      </c>
      <c r="I12" s="36">
        <f>'[5]вспомогат'!K11</f>
        <v>97.02387850185403</v>
      </c>
      <c r="J12" s="37">
        <f>'[5]вспомогат'!L11</f>
        <v>-29206852.830000043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71474704.41</v>
      </c>
      <c r="F13" s="38">
        <f>'[5]вспомогат'!H12</f>
        <v>9824193.629999995</v>
      </c>
      <c r="G13" s="39">
        <f>'[5]вспомогат'!I12</f>
        <v>76.3480728164718</v>
      </c>
      <c r="H13" s="35">
        <f>'[5]вспомогат'!J12</f>
        <v>-3043444.370000005</v>
      </c>
      <c r="I13" s="36">
        <f>'[5]вспомогат'!K12</f>
        <v>97.14984012923571</v>
      </c>
      <c r="J13" s="37">
        <f>'[5]вспомогат'!L12</f>
        <v>-2096908.5900000036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149503244.44</v>
      </c>
      <c r="F14" s="38">
        <f>'[5]вспомогат'!H13</f>
        <v>20633062.679999992</v>
      </c>
      <c r="G14" s="39">
        <f>'[5]вспомогат'!I13</f>
        <v>69.30596891771262</v>
      </c>
      <c r="H14" s="35">
        <f>'[5]вспомогат'!J13</f>
        <v>-9137912.320000008</v>
      </c>
      <c r="I14" s="36">
        <f>'[5]вспомогат'!K13</f>
        <v>94.34921042941937</v>
      </c>
      <c r="J14" s="37">
        <f>'[5]вспомогат'!L13</f>
        <v>-8954090.560000002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79503016.31</v>
      </c>
      <c r="F15" s="38">
        <f>'[5]вспомогат'!H14</f>
        <v>10299236.570000008</v>
      </c>
      <c r="G15" s="39">
        <f>'[5]вспомогат'!I14</f>
        <v>76.27227941421515</v>
      </c>
      <c r="H15" s="35">
        <f>'[5]вспомогат'!J14</f>
        <v>-3204013.4299999923</v>
      </c>
      <c r="I15" s="36">
        <f>'[5]вспомогат'!K14</f>
        <v>96.8145758373382</v>
      </c>
      <c r="J15" s="37">
        <f>'[5]вспомогат'!L14</f>
        <v>-2615833.6899999976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13620577.93</v>
      </c>
      <c r="F16" s="38">
        <f>'[5]вспомогат'!H15</f>
        <v>1884580.2999999989</v>
      </c>
      <c r="G16" s="39">
        <f>'[5]вспомогат'!I15</f>
        <v>80.39212365654463</v>
      </c>
      <c r="H16" s="35">
        <f>'[5]вспомогат'!J15</f>
        <v>-459654.7000000011</v>
      </c>
      <c r="I16" s="36">
        <f>'[5]вспомогат'!K15</f>
        <v>97.15729205155823</v>
      </c>
      <c r="J16" s="37">
        <f>'[5]вспомогат'!L15</f>
        <v>-398522.0700000003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1266267690.26</v>
      </c>
      <c r="F17" s="42">
        <f>SUM(F12:F16)</f>
        <v>167348155.39999992</v>
      </c>
      <c r="G17" s="43">
        <f>F17/D17*100</f>
        <v>71.19762091559079</v>
      </c>
      <c r="H17" s="42">
        <f>SUM(H12:H16)</f>
        <v>-67699242.6000001</v>
      </c>
      <c r="I17" s="44">
        <f>E17/C17*100</f>
        <v>96.69561746029368</v>
      </c>
      <c r="J17" s="42">
        <f>SUM(J12:J16)</f>
        <v>-43272207.74000005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12537873</v>
      </c>
      <c r="D18" s="46">
        <f>'[5]вспомогат'!D16</f>
        <v>2193780</v>
      </c>
      <c r="E18" s="45">
        <f>'[5]вспомогат'!G16</f>
        <v>14581005.56</v>
      </c>
      <c r="F18" s="46">
        <f>'[5]вспомогат'!H16</f>
        <v>3746208.6400000006</v>
      </c>
      <c r="G18" s="47">
        <f>'[5]вспомогат'!I16</f>
        <v>170.7650101651032</v>
      </c>
      <c r="H18" s="48">
        <f>'[5]вспомогат'!J16</f>
        <v>1552428.6400000006</v>
      </c>
      <c r="I18" s="49">
        <f>'[5]вспомогат'!K16</f>
        <v>116.2956871552296</v>
      </c>
      <c r="J18" s="50">
        <f>'[5]вспомогат'!L16</f>
        <v>2043132.5600000005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49012318.6</v>
      </c>
      <c r="F19" s="38">
        <f>'[5]вспомогат'!H17</f>
        <v>8031284.829999998</v>
      </c>
      <c r="G19" s="39">
        <f>'[5]вспомогат'!I17</f>
        <v>95.66987178952657</v>
      </c>
      <c r="H19" s="35">
        <f>'[5]вспомогат'!J17</f>
        <v>-363505.1700000018</v>
      </c>
      <c r="I19" s="36">
        <f>'[5]вспомогат'!K17</f>
        <v>104.35002473644988</v>
      </c>
      <c r="J19" s="37">
        <f>'[5]вспомогат'!L17</f>
        <v>2043169.6000000015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4382233.23</v>
      </c>
      <c r="F20" s="38">
        <f>'[5]вспомогат'!H18</f>
        <v>755721.6000000006</v>
      </c>
      <c r="G20" s="39">
        <f>'[5]вспомогат'!I18</f>
        <v>59.252810252944364</v>
      </c>
      <c r="H20" s="35">
        <f>'[5]вспомогат'!J18</f>
        <v>-519697.39999999944</v>
      </c>
      <c r="I20" s="36">
        <f>'[5]вспомогат'!K18</f>
        <v>93.09967232019144</v>
      </c>
      <c r="J20" s="37">
        <f>'[5]вспомогат'!L18</f>
        <v>-324800.76999999955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9716495.17</v>
      </c>
      <c r="F21" s="38">
        <f>'[5]вспомогат'!H19</f>
        <v>2195057.33</v>
      </c>
      <c r="G21" s="39">
        <f>'[5]вспомогат'!I19</f>
        <v>98.20406809234073</v>
      </c>
      <c r="H21" s="35">
        <f>'[5]вспомогат'!J19</f>
        <v>-40142.669999999925</v>
      </c>
      <c r="I21" s="36">
        <f>'[5]вспомогат'!K19</f>
        <v>103.40301794572426</v>
      </c>
      <c r="J21" s="37">
        <f>'[5]вспомогат'!L19</f>
        <v>319772.1699999999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21640286.49</v>
      </c>
      <c r="F22" s="38">
        <f>'[5]вспомогат'!H20</f>
        <v>3595844.25</v>
      </c>
      <c r="G22" s="39">
        <f>'[5]вспомогат'!I20</f>
        <v>93.96677022796813</v>
      </c>
      <c r="H22" s="35">
        <f>'[5]вспомогат'!J20</f>
        <v>-230874.75</v>
      </c>
      <c r="I22" s="36">
        <f>'[5]вспомогат'!K20</f>
        <v>103.53069682795521</v>
      </c>
      <c r="J22" s="37">
        <f>'[5]вспомогат'!L20</f>
        <v>737996.4899999984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15509693</v>
      </c>
      <c r="D23" s="38">
        <f>'[5]вспомогат'!D21</f>
        <v>3142633</v>
      </c>
      <c r="E23" s="33">
        <f>'[5]вспомогат'!G21</f>
        <v>15554709.87</v>
      </c>
      <c r="F23" s="38">
        <f>'[5]вспомогат'!H21</f>
        <v>2594597.7399999984</v>
      </c>
      <c r="G23" s="39">
        <f>'[5]вспомогат'!I21</f>
        <v>82.56127075608251</v>
      </c>
      <c r="H23" s="35">
        <f>'[5]вспомогат'!J21</f>
        <v>-548035.2600000016</v>
      </c>
      <c r="I23" s="36">
        <f>'[5]вспомогат'!K21</f>
        <v>100.29024991016908</v>
      </c>
      <c r="J23" s="37">
        <f>'[5]вспомогат'!L21</f>
        <v>45016.86999999918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21486501.54</v>
      </c>
      <c r="F24" s="38">
        <f>'[5]вспомогат'!H22</f>
        <v>3233719.219999999</v>
      </c>
      <c r="G24" s="39">
        <f>'[5]вспомогат'!I22</f>
        <v>93.70206646354093</v>
      </c>
      <c r="H24" s="35">
        <f>'[5]вспомогат'!J22</f>
        <v>-217345.7800000012</v>
      </c>
      <c r="I24" s="36">
        <f>'[5]вспомогат'!K22</f>
        <v>101.35824491582524</v>
      </c>
      <c r="J24" s="37">
        <f>'[5]вспомогат'!L22</f>
        <v>287928.5399999991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11666837</v>
      </c>
      <c r="D25" s="38">
        <f>'[5]вспомогат'!D23</f>
        <v>2057491</v>
      </c>
      <c r="E25" s="33">
        <f>'[5]вспомогат'!G23</f>
        <v>12014677.97</v>
      </c>
      <c r="F25" s="38">
        <f>'[5]вспомогат'!H23</f>
        <v>1700745.8800000008</v>
      </c>
      <c r="G25" s="39">
        <f>'[5]вспомогат'!I23</f>
        <v>82.66115769157682</v>
      </c>
      <c r="H25" s="35">
        <f>'[5]вспомогат'!J23</f>
        <v>-356745.1199999992</v>
      </c>
      <c r="I25" s="36">
        <f>'[5]вспомогат'!K23</f>
        <v>102.98145049939413</v>
      </c>
      <c r="J25" s="37">
        <f>'[5]вспомогат'!L23</f>
        <v>347840.97000000067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12306215.39</v>
      </c>
      <c r="F26" s="38">
        <f>'[5]вспомогат'!H24</f>
        <v>2218380.6000000015</v>
      </c>
      <c r="G26" s="39">
        <f>'[5]вспомогат'!I24</f>
        <v>142.56413321354356</v>
      </c>
      <c r="H26" s="35">
        <f>'[5]вспомогат'!J24</f>
        <v>662322.6000000015</v>
      </c>
      <c r="I26" s="36">
        <f>'[5]вспомогат'!K24</f>
        <v>123.20936444864326</v>
      </c>
      <c r="J26" s="37">
        <f>'[5]вспомогат'!L24</f>
        <v>2318163.3900000006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15907529</v>
      </c>
      <c r="D27" s="38">
        <f>'[5]вспомогат'!D25</f>
        <v>2906860</v>
      </c>
      <c r="E27" s="33">
        <f>'[5]вспомогат'!G25</f>
        <v>17532388.89</v>
      </c>
      <c r="F27" s="38">
        <f>'[5]вспомогат'!H25</f>
        <v>3141294.6799999997</v>
      </c>
      <c r="G27" s="39">
        <f>'[5]вспомогат'!I25</f>
        <v>108.06487687745539</v>
      </c>
      <c r="H27" s="35">
        <f>'[5]вспомогат'!J25</f>
        <v>234434.6799999997</v>
      </c>
      <c r="I27" s="36">
        <f>'[5]вспомогат'!K25</f>
        <v>110.21440784423527</v>
      </c>
      <c r="J27" s="37">
        <f>'[5]вспомогат'!L25</f>
        <v>1624859.8900000006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10837193.35</v>
      </c>
      <c r="F28" s="38">
        <f>'[5]вспомогат'!H26</f>
        <v>2140825.209999999</v>
      </c>
      <c r="G28" s="39">
        <f>'[5]вспомогат'!I26</f>
        <v>105.70206814760388</v>
      </c>
      <c r="H28" s="35">
        <f>'[5]вспомогат'!J26</f>
        <v>115486.20999999903</v>
      </c>
      <c r="I28" s="36">
        <f>'[5]вспомогат'!K26</f>
        <v>106.59309723404846</v>
      </c>
      <c r="J28" s="37">
        <f>'[5]вспомогат'!L26</f>
        <v>670312.3499999996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9267172.96</v>
      </c>
      <c r="F29" s="38">
        <f>'[5]вспомогат'!H27</f>
        <v>2159891.8600000013</v>
      </c>
      <c r="G29" s="39">
        <f>'[5]вспомогат'!I27</f>
        <v>111.51322556279575</v>
      </c>
      <c r="H29" s="35">
        <f>'[5]вспомогат'!J27</f>
        <v>222998.86000000127</v>
      </c>
      <c r="I29" s="36">
        <f>'[5]вспомогат'!K27</f>
        <v>108.02608151125051</v>
      </c>
      <c r="J29" s="37">
        <f>'[5]вспомогат'!L27</f>
        <v>688528.9600000009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16618832.33</v>
      </c>
      <c r="F30" s="38">
        <f>'[5]вспомогат'!H28</f>
        <v>2901139.3499999996</v>
      </c>
      <c r="G30" s="39">
        <f>'[5]вспомогат'!I28</f>
        <v>99.00702025365874</v>
      </c>
      <c r="H30" s="35">
        <f>'[5]вспомогат'!J28</f>
        <v>-29096.650000000373</v>
      </c>
      <c r="I30" s="36">
        <f>'[5]вспомогат'!K28</f>
        <v>105.30281489385499</v>
      </c>
      <c r="J30" s="37">
        <f>'[5]вспомогат'!L28</f>
        <v>836887.3300000001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32483794</v>
      </c>
      <c r="D31" s="38">
        <f>'[5]вспомогат'!D29</f>
        <v>7788314</v>
      </c>
      <c r="E31" s="33">
        <f>'[5]вспомогат'!G29</f>
        <v>31867384.84</v>
      </c>
      <c r="F31" s="38">
        <f>'[5]вспомогат'!H29</f>
        <v>5260587.989999998</v>
      </c>
      <c r="G31" s="39">
        <f>'[5]вспомогат'!I29</f>
        <v>67.54463148250056</v>
      </c>
      <c r="H31" s="35">
        <f>'[5]вспомогат'!J29</f>
        <v>-2527726.0100000016</v>
      </c>
      <c r="I31" s="36">
        <f>'[5]вспомогат'!K29</f>
        <v>98.10241020491634</v>
      </c>
      <c r="J31" s="37">
        <f>'[5]вспомогат'!L29</f>
        <v>-616409.1600000001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13601653.25</v>
      </c>
      <c r="F32" s="38">
        <f>'[5]вспомогат'!H30</f>
        <v>2116183.84</v>
      </c>
      <c r="G32" s="39">
        <f>'[5]вспомогат'!I30</f>
        <v>72.27623517244889</v>
      </c>
      <c r="H32" s="35">
        <f>'[5]вспомогат'!J30</f>
        <v>-811727.1600000001</v>
      </c>
      <c r="I32" s="36">
        <f>'[5]вспомогат'!K30</f>
        <v>102.51267403839162</v>
      </c>
      <c r="J32" s="37">
        <f>'[5]вспомогат'!L30</f>
        <v>333388.25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13485514</v>
      </c>
      <c r="D33" s="38">
        <f>'[5]вспомогат'!D31</f>
        <v>2822182</v>
      </c>
      <c r="E33" s="33">
        <f>'[5]вспомогат'!G31</f>
        <v>13669572.3</v>
      </c>
      <c r="F33" s="38">
        <f>'[5]вспомогат'!H31</f>
        <v>2003026.3600000013</v>
      </c>
      <c r="G33" s="39">
        <f>'[5]вспомогат'!I31</f>
        <v>70.97438648535073</v>
      </c>
      <c r="H33" s="35">
        <f>'[5]вспомогат'!J31</f>
        <v>-819155.6399999987</v>
      </c>
      <c r="I33" s="36">
        <f>'[5]вспомогат'!K31</f>
        <v>101.36485935945787</v>
      </c>
      <c r="J33" s="37">
        <f>'[5]вспомогат'!L31</f>
        <v>184058.30000000075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5147524.66</v>
      </c>
      <c r="F34" s="38">
        <f>'[5]вспомогат'!H32</f>
        <v>993715.8700000001</v>
      </c>
      <c r="G34" s="39">
        <f>'[5]вспомогат'!I32</f>
        <v>122.19956566169571</v>
      </c>
      <c r="H34" s="35">
        <f>'[5]вспомогат'!J32</f>
        <v>180524.8700000001</v>
      </c>
      <c r="I34" s="36">
        <f>'[5]вспомогат'!K32</f>
        <v>110.311017933839</v>
      </c>
      <c r="J34" s="37">
        <f>'[5]вспомогат'!L32</f>
        <v>481150.66000000015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11828543.47</v>
      </c>
      <c r="F35" s="38">
        <f>'[5]вспомогат'!H33</f>
        <v>1918151.2599999998</v>
      </c>
      <c r="G35" s="39">
        <f>'[5]вспомогат'!I33</f>
        <v>72.43026908479601</v>
      </c>
      <c r="H35" s="35">
        <f>'[5]вспомогат'!J33</f>
        <v>-730121.7400000002</v>
      </c>
      <c r="I35" s="36">
        <f>'[5]вспомогат'!K33</f>
        <v>97.52328352107847</v>
      </c>
      <c r="J35" s="37">
        <f>'[5]вспомогат'!L33</f>
        <v>-300399.52999999933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9181135</v>
      </c>
      <c r="D36" s="38">
        <f>'[5]вспомогат'!D34</f>
        <v>1805960</v>
      </c>
      <c r="E36" s="33">
        <f>'[5]вспомогат'!G34</f>
        <v>9898691.59</v>
      </c>
      <c r="F36" s="38">
        <f>'[5]вспомогат'!H34</f>
        <v>1720215.4699999997</v>
      </c>
      <c r="G36" s="39">
        <f>'[5]вспомогат'!I34</f>
        <v>95.25213570621717</v>
      </c>
      <c r="H36" s="35">
        <f>'[5]вспомогат'!J34</f>
        <v>-85744.53000000026</v>
      </c>
      <c r="I36" s="36">
        <f>'[5]вспомогат'!K34</f>
        <v>107.81555428604415</v>
      </c>
      <c r="J36" s="37">
        <f>'[5]вспомогат'!L34</f>
        <v>717556.5899999999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20178618.2</v>
      </c>
      <c r="F37" s="38">
        <f>'[5]вспомогат'!H35</f>
        <v>3423009.7399999984</v>
      </c>
      <c r="G37" s="39">
        <f>'[5]вспомогат'!I35</f>
        <v>79.14469727412839</v>
      </c>
      <c r="H37" s="35">
        <f>'[5]вспомогат'!J35</f>
        <v>-901992.2600000016</v>
      </c>
      <c r="I37" s="36">
        <f>'[5]вспомогат'!K35</f>
        <v>100.47603507361642</v>
      </c>
      <c r="J37" s="37">
        <f>'[5]вспомогат'!L35</f>
        <v>95602.19999999925</v>
      </c>
    </row>
    <row r="38" spans="1:10" ht="18.75" customHeight="1">
      <c r="A38" s="51" t="s">
        <v>40</v>
      </c>
      <c r="B38" s="42">
        <f>SUM(B18:B37)</f>
        <v>627947044</v>
      </c>
      <c r="C38" s="42">
        <f>SUM(C18:C37)</f>
        <v>308608264</v>
      </c>
      <c r="D38" s="42">
        <f>SUM(D18:D37)</f>
        <v>61063316</v>
      </c>
      <c r="E38" s="42">
        <f>SUM(E18:E37)</f>
        <v>321142019.66</v>
      </c>
      <c r="F38" s="42">
        <f>SUM(F18:F37)</f>
        <v>55849601.719999984</v>
      </c>
      <c r="G38" s="43">
        <f>F38/D38*100</f>
        <v>91.46178979209053</v>
      </c>
      <c r="H38" s="42">
        <f>SUM(H18:H37)</f>
        <v>-5213714.280000004</v>
      </c>
      <c r="I38" s="44">
        <f>E38/C38*100</f>
        <v>104.06138043665611</v>
      </c>
      <c r="J38" s="42">
        <f>SUM(J18:J37)</f>
        <v>12533755.660000002</v>
      </c>
    </row>
    <row r="39" spans="1:10" ht="20.25" customHeight="1">
      <c r="A39" s="52" t="s">
        <v>41</v>
      </c>
      <c r="B39" s="53">
        <f>'[5]вспомогат'!B36</f>
        <v>4036837164</v>
      </c>
      <c r="C39" s="53">
        <f>'[5]вспомогат'!C36</f>
        <v>2105339038</v>
      </c>
      <c r="D39" s="53">
        <f>'[5]вспомогат'!D36</f>
        <v>369842222</v>
      </c>
      <c r="E39" s="53">
        <f>'[5]вспомогат'!G36</f>
        <v>2069372172.23</v>
      </c>
      <c r="F39" s="53">
        <f>'[5]вспомогат'!H36</f>
        <v>288679278.15999997</v>
      </c>
      <c r="G39" s="54">
        <f>'[5]вспомогат'!I36</f>
        <v>78.0547111681586</v>
      </c>
      <c r="H39" s="53">
        <f>'[5]вспомогат'!J36</f>
        <v>-81162943.8400001</v>
      </c>
      <c r="I39" s="54">
        <f>'[5]вспомогат'!K36</f>
        <v>98.29163545059387</v>
      </c>
      <c r="J39" s="53">
        <f>'[5]вспомогат'!L36</f>
        <v>-35966865.77000004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29.07.2013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2013-07-30T04:30:09Z</dcterms:created>
  <dcterms:modified xsi:type="dcterms:W3CDTF">2013-07-30T04:30:28Z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