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<sst xmlns="http://schemas.openxmlformats.org/spreadsheetml/2006/main" count="47" uniqueCount="42">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</sst>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3007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30.07.2013</v>
          </cell>
        </row>
        <row r="6">
          <cell r="G6" t="str">
            <v>Фактично надійшло на 30.07.2013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931893880</v>
          </cell>
          <cell r="C10">
            <v>487190876</v>
          </cell>
          <cell r="D10">
            <v>73731508</v>
          </cell>
          <cell r="G10">
            <v>485978426.3</v>
          </cell>
          <cell r="H10">
            <v>69497485.03000003</v>
          </cell>
          <cell r="I10">
            <v>94.25751203949339</v>
          </cell>
          <cell r="J10">
            <v>-4234022.969999969</v>
          </cell>
          <cell r="K10">
            <v>99.75113456352989</v>
          </cell>
          <cell r="L10">
            <v>-1212449.699999988</v>
          </cell>
        </row>
        <row r="11">
          <cell r="B11">
            <v>1874282300</v>
          </cell>
          <cell r="C11">
            <v>981373000</v>
          </cell>
          <cell r="D11">
            <v>176561300</v>
          </cell>
          <cell r="G11">
            <v>963157864.57</v>
          </cell>
          <cell r="H11">
            <v>135698799.62</v>
          </cell>
          <cell r="I11">
            <v>76.85647965890601</v>
          </cell>
          <cell r="J11">
            <v>-40862500.379999995</v>
          </cell>
          <cell r="K11">
            <v>98.14391312681316</v>
          </cell>
          <cell r="L11">
            <v>-18215135.429999948</v>
          </cell>
        </row>
        <row r="12">
          <cell r="B12">
            <v>145415530</v>
          </cell>
          <cell r="C12">
            <v>73571613</v>
          </cell>
          <cell r="D12">
            <v>12867638</v>
          </cell>
          <cell r="G12">
            <v>72586158.42</v>
          </cell>
          <cell r="H12">
            <v>10935647.64</v>
          </cell>
          <cell r="I12">
            <v>84.98566434647913</v>
          </cell>
          <cell r="J12">
            <v>-1931990.3599999994</v>
          </cell>
          <cell r="K12">
            <v>98.66055053054227</v>
          </cell>
          <cell r="L12">
            <v>-985454.5799999982</v>
          </cell>
        </row>
        <row r="13">
          <cell r="B13">
            <v>267787710</v>
          </cell>
          <cell r="C13">
            <v>158457335</v>
          </cell>
          <cell r="D13">
            <v>29770975</v>
          </cell>
          <cell r="G13">
            <v>149658534.49</v>
          </cell>
          <cell r="H13">
            <v>20788352.730000004</v>
          </cell>
          <cell r="I13">
            <v>69.82758451814226</v>
          </cell>
          <cell r="J13">
            <v>-8982622.269999996</v>
          </cell>
          <cell r="K13">
            <v>94.44721160430977</v>
          </cell>
          <cell r="L13">
            <v>-8798800.50999999</v>
          </cell>
        </row>
        <row r="14">
          <cell r="B14">
            <v>162592400</v>
          </cell>
          <cell r="C14">
            <v>80810540</v>
          </cell>
          <cell r="D14">
            <v>12194940</v>
          </cell>
          <cell r="G14">
            <v>80251295.26</v>
          </cell>
          <cell r="H14">
            <v>11047515.52000001</v>
          </cell>
          <cell r="I14">
            <v>90.590978881405</v>
          </cell>
          <cell r="J14">
            <v>-1147424.4799999893</v>
          </cell>
          <cell r="K14">
            <v>99.30795569488832</v>
          </cell>
          <cell r="L14">
            <v>-559244.7399999946</v>
          </cell>
        </row>
        <row r="15">
          <cell r="B15">
            <v>26918300</v>
          </cell>
          <cell r="C15">
            <v>14019100</v>
          </cell>
          <cell r="D15">
            <v>2344235</v>
          </cell>
          <cell r="G15">
            <v>13817721.36</v>
          </cell>
          <cell r="H15">
            <v>2081723.7299999986</v>
          </cell>
          <cell r="I15">
            <v>88.80183641998343</v>
          </cell>
          <cell r="J15">
            <v>-262511.2700000014</v>
          </cell>
          <cell r="K15">
            <v>98.56354088350892</v>
          </cell>
          <cell r="L15">
            <v>-201378.6400000006</v>
          </cell>
        </row>
        <row r="16">
          <cell r="B16">
            <v>26423708</v>
          </cell>
          <cell r="C16">
            <v>12537873</v>
          </cell>
          <cell r="D16">
            <v>2193780</v>
          </cell>
          <cell r="G16">
            <v>14729782.54</v>
          </cell>
          <cell r="H16">
            <v>3894985.619999999</v>
          </cell>
          <cell r="I16">
            <v>177.5467740612094</v>
          </cell>
          <cell r="J16">
            <v>1701205.6199999992</v>
          </cell>
          <cell r="K16">
            <v>117.4823077247632</v>
          </cell>
          <cell r="L16">
            <v>2191909.539999999</v>
          </cell>
        </row>
        <row r="17">
          <cell r="B17">
            <v>94207870</v>
          </cell>
          <cell r="C17">
            <v>46969149</v>
          </cell>
          <cell r="D17">
            <v>8394790</v>
          </cell>
          <cell r="G17">
            <v>49600471.38</v>
          </cell>
          <cell r="H17">
            <v>8619437.61</v>
          </cell>
          <cell r="I17">
            <v>102.67603608905047</v>
          </cell>
          <cell r="J17">
            <v>224647.6099999994</v>
          </cell>
          <cell r="K17">
            <v>105.60223558659749</v>
          </cell>
          <cell r="L17">
            <v>2631322.3800000027</v>
          </cell>
        </row>
        <row r="18">
          <cell r="B18">
            <v>9248225</v>
          </cell>
          <cell r="C18">
            <v>4409744</v>
          </cell>
          <cell r="D18">
            <v>978129</v>
          </cell>
          <cell r="G18">
            <v>4526367.66</v>
          </cell>
          <cell r="H18">
            <v>899856.0300000003</v>
          </cell>
          <cell r="I18">
            <v>91.99768435451769</v>
          </cell>
          <cell r="J18">
            <v>-78272.96999999974</v>
          </cell>
          <cell r="K18">
            <v>102.64468096107167</v>
          </cell>
          <cell r="L18">
            <v>116623.66000000015</v>
          </cell>
        </row>
        <row r="19">
          <cell r="B19">
            <v>20633455</v>
          </cell>
          <cell r="C19">
            <v>9396723</v>
          </cell>
          <cell r="D19">
            <v>2235200</v>
          </cell>
          <cell r="G19">
            <v>9956041.21</v>
          </cell>
          <cell r="H19">
            <v>2434603.370000001</v>
          </cell>
          <cell r="I19">
            <v>108.92105270221907</v>
          </cell>
          <cell r="J19">
            <v>199403.37000000104</v>
          </cell>
          <cell r="K19">
            <v>105.95226878561814</v>
          </cell>
          <cell r="L19">
            <v>559318.2100000009</v>
          </cell>
        </row>
        <row r="20">
          <cell r="B20">
            <v>44694335</v>
          </cell>
          <cell r="C20">
            <v>20902290</v>
          </cell>
          <cell r="D20">
            <v>3826719</v>
          </cell>
          <cell r="G20">
            <v>21979025.34</v>
          </cell>
          <cell r="H20">
            <v>3934583.1000000015</v>
          </cell>
          <cell r="I20">
            <v>102.81870970928364</v>
          </cell>
          <cell r="J20">
            <v>107864.10000000149</v>
          </cell>
          <cell r="K20">
            <v>105.15127930958761</v>
          </cell>
          <cell r="L20">
            <v>1076735.3399999999</v>
          </cell>
        </row>
        <row r="21">
          <cell r="B21">
            <v>29994900</v>
          </cell>
          <cell r="C21">
            <v>15509693</v>
          </cell>
          <cell r="D21">
            <v>3142633</v>
          </cell>
          <cell r="G21">
            <v>15895440.69</v>
          </cell>
          <cell r="H21">
            <v>2935328.5599999987</v>
          </cell>
          <cell r="I21">
            <v>93.40347918449271</v>
          </cell>
          <cell r="J21">
            <v>-207304.44000000134</v>
          </cell>
          <cell r="K21">
            <v>102.48713942951674</v>
          </cell>
          <cell r="L21">
            <v>385747.6899999995</v>
          </cell>
        </row>
        <row r="22">
          <cell r="B22">
            <v>43454544</v>
          </cell>
          <cell r="C22">
            <v>21198573</v>
          </cell>
          <cell r="D22">
            <v>3451065</v>
          </cell>
          <cell r="G22">
            <v>21738517.89</v>
          </cell>
          <cell r="H22">
            <v>3485735.5700000003</v>
          </cell>
          <cell r="I22">
            <v>101.00463393184424</v>
          </cell>
          <cell r="J22">
            <v>34670.5700000003</v>
          </cell>
          <cell r="K22">
            <v>102.54708130589734</v>
          </cell>
          <cell r="L22">
            <v>539944.8900000006</v>
          </cell>
        </row>
        <row r="23">
          <cell r="B23">
            <v>22411900</v>
          </cell>
          <cell r="C23">
            <v>11660457</v>
          </cell>
          <cell r="D23">
            <v>2051111</v>
          </cell>
          <cell r="G23">
            <v>12158245.27</v>
          </cell>
          <cell r="H23">
            <v>1844313.1799999997</v>
          </cell>
          <cell r="I23">
            <v>89.91776554267418</v>
          </cell>
          <cell r="J23">
            <v>-206797.8200000003</v>
          </cell>
          <cell r="K23">
            <v>104.26902882108308</v>
          </cell>
          <cell r="L23">
            <v>497788.26999999955</v>
          </cell>
        </row>
        <row r="24">
          <cell r="B24">
            <v>23255939</v>
          </cell>
          <cell r="C24">
            <v>9988052</v>
          </cell>
          <cell r="D24">
            <v>1556058</v>
          </cell>
          <cell r="G24">
            <v>12497175.6</v>
          </cell>
          <cell r="H24">
            <v>2409340.8100000005</v>
          </cell>
          <cell r="I24">
            <v>154.83618284151365</v>
          </cell>
          <cell r="J24">
            <v>853282.8100000005</v>
          </cell>
          <cell r="K24">
            <v>125.12125087054011</v>
          </cell>
          <cell r="L24">
            <v>2509123.5999999996</v>
          </cell>
        </row>
        <row r="25">
          <cell r="B25">
            <v>32786400</v>
          </cell>
          <cell r="C25">
            <v>15907529</v>
          </cell>
          <cell r="D25">
            <v>2906860</v>
          </cell>
          <cell r="G25">
            <v>17837450.01</v>
          </cell>
          <cell r="H25">
            <v>3446355.8000000007</v>
          </cell>
          <cell r="I25">
            <v>118.55940086553878</v>
          </cell>
          <cell r="J25">
            <v>539495.8000000007</v>
          </cell>
          <cell r="K25">
            <v>112.1321231600458</v>
          </cell>
          <cell r="L25">
            <v>1929921.0100000016</v>
          </cell>
        </row>
        <row r="26">
          <cell r="B26">
            <v>21371079</v>
          </cell>
          <cell r="C26">
            <v>10166881</v>
          </cell>
          <cell r="D26">
            <v>2025339</v>
          </cell>
          <cell r="G26">
            <v>11081659.64</v>
          </cell>
          <cell r="H26">
            <v>2385291.5</v>
          </cell>
          <cell r="I26">
            <v>117.77245685783959</v>
          </cell>
          <cell r="J26">
            <v>359952.5</v>
          </cell>
          <cell r="K26">
            <v>108.99763300072067</v>
          </cell>
          <cell r="L26">
            <v>914778.6400000006</v>
          </cell>
        </row>
        <row r="27">
          <cell r="B27">
            <v>17382250</v>
          </cell>
          <cell r="C27">
            <v>8666961</v>
          </cell>
          <cell r="D27">
            <v>2025210</v>
          </cell>
          <cell r="G27">
            <v>9405594.85</v>
          </cell>
          <cell r="H27">
            <v>2298313.75</v>
          </cell>
          <cell r="I27">
            <v>113.4852064724152</v>
          </cell>
          <cell r="J27">
            <v>273103.75</v>
          </cell>
          <cell r="K27">
            <v>108.52240883511533</v>
          </cell>
          <cell r="L27">
            <v>738633.8499999996</v>
          </cell>
        </row>
        <row r="28">
          <cell r="B28">
            <v>30804620</v>
          </cell>
          <cell r="C28">
            <v>15781945</v>
          </cell>
          <cell r="D28">
            <v>2930236</v>
          </cell>
          <cell r="G28">
            <v>17047176.21</v>
          </cell>
          <cell r="H28">
            <v>3329483.2300000004</v>
          </cell>
          <cell r="I28">
            <v>113.62508787688093</v>
          </cell>
          <cell r="J28">
            <v>399247.23000000045</v>
          </cell>
          <cell r="K28">
            <v>108.0169536137656</v>
          </cell>
          <cell r="L28">
            <v>1265231.210000001</v>
          </cell>
        </row>
        <row r="29">
          <cell r="B29">
            <v>63544860</v>
          </cell>
          <cell r="C29">
            <v>32483794</v>
          </cell>
          <cell r="D29">
            <v>7788314</v>
          </cell>
          <cell r="G29">
            <v>31993608.89</v>
          </cell>
          <cell r="H29">
            <v>5386812.039999999</v>
          </cell>
          <cell r="I29">
            <v>69.1653166526157</v>
          </cell>
          <cell r="J29">
            <v>-2401501.960000001</v>
          </cell>
          <cell r="K29">
            <v>98.49098565887962</v>
          </cell>
          <cell r="L29">
            <v>-490185.1099999994</v>
          </cell>
        </row>
        <row r="30">
          <cell r="B30">
            <v>26816514</v>
          </cell>
          <cell r="C30">
            <v>13588265</v>
          </cell>
          <cell r="D30">
            <v>3247911</v>
          </cell>
          <cell r="G30">
            <v>13822346.5</v>
          </cell>
          <cell r="H30">
            <v>2336877.09</v>
          </cell>
          <cell r="I30">
            <v>71.95015780912716</v>
          </cell>
          <cell r="J30">
            <v>-911033.9100000001</v>
          </cell>
          <cell r="K30">
            <v>101.72267393960892</v>
          </cell>
          <cell r="L30">
            <v>234081.5</v>
          </cell>
        </row>
        <row r="31">
          <cell r="B31">
            <v>28487122</v>
          </cell>
          <cell r="C31">
            <v>13485514</v>
          </cell>
          <cell r="D31">
            <v>2822182</v>
          </cell>
          <cell r="G31">
            <v>13995366.91</v>
          </cell>
          <cell r="H31">
            <v>2328820.9700000007</v>
          </cell>
          <cell r="I31">
            <v>82.5184545149817</v>
          </cell>
          <cell r="J31">
            <v>-493361.02999999933</v>
          </cell>
          <cell r="K31">
            <v>103.780745101744</v>
          </cell>
          <cell r="L31">
            <v>509852.91000000015</v>
          </cell>
        </row>
        <row r="32">
          <cell r="B32">
            <v>9884788</v>
          </cell>
          <cell r="C32">
            <v>4666374</v>
          </cell>
          <cell r="D32">
            <v>813191</v>
          </cell>
          <cell r="G32">
            <v>5333381.84</v>
          </cell>
          <cell r="H32">
            <v>1179573.0499999998</v>
          </cell>
          <cell r="I32">
            <v>145.05485796079884</v>
          </cell>
          <cell r="J32">
            <v>366382.0499999998</v>
          </cell>
          <cell r="K32">
            <v>114.29392157593882</v>
          </cell>
          <cell r="L32">
            <v>667007.8399999999</v>
          </cell>
        </row>
        <row r="33">
          <cell r="B33">
            <v>25120542</v>
          </cell>
          <cell r="C33">
            <v>12188943</v>
          </cell>
          <cell r="D33">
            <v>2708273</v>
          </cell>
          <cell r="G33">
            <v>12025865.94</v>
          </cell>
          <cell r="H33">
            <v>2115473.7299999986</v>
          </cell>
          <cell r="I33">
            <v>78.11153934629185</v>
          </cell>
          <cell r="J33">
            <v>-592799.2700000014</v>
          </cell>
          <cell r="K33">
            <v>98.6620902239021</v>
          </cell>
          <cell r="L33">
            <v>-163077.06000000052</v>
          </cell>
        </row>
        <row r="34">
          <cell r="B34">
            <v>19209380</v>
          </cell>
          <cell r="C34">
            <v>9162135</v>
          </cell>
          <cell r="D34">
            <v>1786960</v>
          </cell>
          <cell r="G34">
            <v>10025920.77</v>
          </cell>
          <cell r="H34">
            <v>1847444.6499999994</v>
          </cell>
          <cell r="I34">
            <v>103.38477917804536</v>
          </cell>
          <cell r="J34">
            <v>60484.64999999944</v>
          </cell>
          <cell r="K34">
            <v>109.42777824164345</v>
          </cell>
          <cell r="L34">
            <v>863785.7699999996</v>
          </cell>
        </row>
        <row r="35">
          <cell r="B35">
            <v>38718863</v>
          </cell>
          <cell r="C35">
            <v>20083016</v>
          </cell>
          <cell r="D35">
            <v>4325002</v>
          </cell>
          <cell r="G35">
            <v>20612443.04</v>
          </cell>
          <cell r="H35">
            <v>3856834.579999998</v>
          </cell>
          <cell r="I35">
            <v>89.17532477441624</v>
          </cell>
          <cell r="J35">
            <v>-468167.4200000018</v>
          </cell>
          <cell r="K35">
            <v>102.6361928905499</v>
          </cell>
          <cell r="L35">
            <v>529427.0399999991</v>
          </cell>
        </row>
        <row r="36">
          <cell r="B36">
            <v>4037341414</v>
          </cell>
          <cell r="C36">
            <v>2104176375</v>
          </cell>
          <cell r="D36">
            <v>368679559</v>
          </cell>
          <cell r="G36">
            <v>2091711882.5800004</v>
          </cell>
          <cell r="H36">
            <v>311018988.5100001</v>
          </cell>
          <cell r="I36">
            <v>84.3602475151057</v>
          </cell>
          <cell r="J36">
            <v>-57660570.489999965</v>
          </cell>
          <cell r="K36">
            <v>99.40763081611922</v>
          </cell>
          <cell r="L36">
            <v>-12464492.41999992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30.07.2013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30.07.2013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487190876</v>
      </c>
      <c r="D10" s="33">
        <f>'[5]вспомогат'!D10</f>
        <v>73731508</v>
      </c>
      <c r="E10" s="33">
        <f>'[5]вспомогат'!G10</f>
        <v>485978426.3</v>
      </c>
      <c r="F10" s="33">
        <f>'[5]вспомогат'!H10</f>
        <v>69497485.03000003</v>
      </c>
      <c r="G10" s="34">
        <f>'[5]вспомогат'!I10</f>
        <v>94.25751203949339</v>
      </c>
      <c r="H10" s="35">
        <f>'[5]вспомогат'!J10</f>
        <v>-4234022.969999969</v>
      </c>
      <c r="I10" s="36">
        <f>'[5]вспомогат'!K10</f>
        <v>99.75113456352989</v>
      </c>
      <c r="J10" s="37">
        <f>'[5]вспомогат'!L10</f>
        <v>-1212449.699999988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981373000</v>
      </c>
      <c r="D12" s="38">
        <f>'[5]вспомогат'!D11</f>
        <v>176561300</v>
      </c>
      <c r="E12" s="33">
        <f>'[5]вспомогат'!G11</f>
        <v>963157864.57</v>
      </c>
      <c r="F12" s="38">
        <f>'[5]вспомогат'!H11</f>
        <v>135698799.62</v>
      </c>
      <c r="G12" s="39">
        <f>'[5]вспомогат'!I11</f>
        <v>76.85647965890601</v>
      </c>
      <c r="H12" s="35">
        <f>'[5]вспомогат'!J11</f>
        <v>-40862500.379999995</v>
      </c>
      <c r="I12" s="36">
        <f>'[5]вспомогат'!K11</f>
        <v>98.14391312681316</v>
      </c>
      <c r="J12" s="37">
        <f>'[5]вспомогат'!L11</f>
        <v>-18215135.429999948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73571613</v>
      </c>
      <c r="D13" s="38">
        <f>'[5]вспомогат'!D12</f>
        <v>12867638</v>
      </c>
      <c r="E13" s="33">
        <f>'[5]вспомогат'!G12</f>
        <v>72586158.42</v>
      </c>
      <c r="F13" s="38">
        <f>'[5]вспомогат'!H12</f>
        <v>10935647.64</v>
      </c>
      <c r="G13" s="39">
        <f>'[5]вспомогат'!I12</f>
        <v>84.98566434647913</v>
      </c>
      <c r="H13" s="35">
        <f>'[5]вспомогат'!J12</f>
        <v>-1931990.3599999994</v>
      </c>
      <c r="I13" s="36">
        <f>'[5]вспомогат'!K12</f>
        <v>98.66055053054227</v>
      </c>
      <c r="J13" s="37">
        <f>'[5]вспомогат'!L12</f>
        <v>-985454.5799999982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158457335</v>
      </c>
      <c r="D14" s="38">
        <f>'[5]вспомогат'!D13</f>
        <v>29770975</v>
      </c>
      <c r="E14" s="33">
        <f>'[5]вспомогат'!G13</f>
        <v>149658534.49</v>
      </c>
      <c r="F14" s="38">
        <f>'[5]вспомогат'!H13</f>
        <v>20788352.730000004</v>
      </c>
      <c r="G14" s="39">
        <f>'[5]вспомогат'!I13</f>
        <v>69.82758451814226</v>
      </c>
      <c r="H14" s="35">
        <f>'[5]вспомогат'!J13</f>
        <v>-8982622.269999996</v>
      </c>
      <c r="I14" s="36">
        <f>'[5]вспомогат'!K13</f>
        <v>94.44721160430977</v>
      </c>
      <c r="J14" s="37">
        <f>'[5]вспомогат'!L13</f>
        <v>-8798800.50999999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80810540</v>
      </c>
      <c r="D15" s="38">
        <f>'[5]вспомогат'!D14</f>
        <v>12194940</v>
      </c>
      <c r="E15" s="33">
        <f>'[5]вспомогат'!G14</f>
        <v>80251295.26</v>
      </c>
      <c r="F15" s="38">
        <f>'[5]вспомогат'!H14</f>
        <v>11047515.52000001</v>
      </c>
      <c r="G15" s="39">
        <f>'[5]вспомогат'!I14</f>
        <v>90.590978881405</v>
      </c>
      <c r="H15" s="35">
        <f>'[5]вспомогат'!J14</f>
        <v>-1147424.4799999893</v>
      </c>
      <c r="I15" s="36">
        <f>'[5]вспомогат'!K14</f>
        <v>99.30795569488832</v>
      </c>
      <c r="J15" s="37">
        <f>'[5]вспомогат'!L14</f>
        <v>-559244.7399999946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14019100</v>
      </c>
      <c r="D16" s="38">
        <f>'[5]вспомогат'!D15</f>
        <v>2344235</v>
      </c>
      <c r="E16" s="33">
        <f>'[5]вспомогат'!G15</f>
        <v>13817721.36</v>
      </c>
      <c r="F16" s="38">
        <f>'[5]вспомогат'!H15</f>
        <v>2081723.7299999986</v>
      </c>
      <c r="G16" s="39">
        <f>'[5]вспомогат'!I15</f>
        <v>88.80183641998343</v>
      </c>
      <c r="H16" s="35">
        <f>'[5]вспомогат'!J15</f>
        <v>-262511.2700000014</v>
      </c>
      <c r="I16" s="36">
        <f>'[5]вспомогат'!K15</f>
        <v>98.56354088350892</v>
      </c>
      <c r="J16" s="37">
        <f>'[5]вспомогат'!L15</f>
        <v>-201378.6400000006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1308231588</v>
      </c>
      <c r="D17" s="42">
        <f>SUM(D12:D16)</f>
        <v>233739088</v>
      </c>
      <c r="E17" s="42">
        <f>SUM(E12:E16)</f>
        <v>1279471574.1</v>
      </c>
      <c r="F17" s="42">
        <f>SUM(F12:F16)</f>
        <v>180552039.24</v>
      </c>
      <c r="G17" s="43">
        <f>F17/D17*100</f>
        <v>77.24512009732835</v>
      </c>
      <c r="H17" s="42">
        <f>SUM(H12:H16)</f>
        <v>-53187048.75999998</v>
      </c>
      <c r="I17" s="44">
        <f>E17/C17*100</f>
        <v>97.8016114146909</v>
      </c>
      <c r="J17" s="42">
        <f>SUM(J12:J16)</f>
        <v>-28760013.89999993</v>
      </c>
    </row>
    <row r="18" spans="1:10" ht="20.25" customHeight="1">
      <c r="A18" s="32" t="s">
        <v>20</v>
      </c>
      <c r="B18" s="45">
        <f>'[5]вспомогат'!B16</f>
        <v>26423708</v>
      </c>
      <c r="C18" s="45">
        <f>'[5]вспомогат'!C16</f>
        <v>12537873</v>
      </c>
      <c r="D18" s="46">
        <f>'[5]вспомогат'!D16</f>
        <v>2193780</v>
      </c>
      <c r="E18" s="45">
        <f>'[5]вспомогат'!G16</f>
        <v>14729782.54</v>
      </c>
      <c r="F18" s="46">
        <f>'[5]вспомогат'!H16</f>
        <v>3894985.619999999</v>
      </c>
      <c r="G18" s="47">
        <f>'[5]вспомогат'!I16</f>
        <v>177.5467740612094</v>
      </c>
      <c r="H18" s="48">
        <f>'[5]вспомогат'!J16</f>
        <v>1701205.6199999992</v>
      </c>
      <c r="I18" s="49">
        <f>'[5]вспомогат'!K16</f>
        <v>117.4823077247632</v>
      </c>
      <c r="J18" s="50">
        <f>'[5]вспомогат'!L16</f>
        <v>2191909.539999999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46969149</v>
      </c>
      <c r="D19" s="38">
        <f>'[5]вспомогат'!D17</f>
        <v>8394790</v>
      </c>
      <c r="E19" s="33">
        <f>'[5]вспомогат'!G17</f>
        <v>49600471.38</v>
      </c>
      <c r="F19" s="38">
        <f>'[5]вспомогат'!H17</f>
        <v>8619437.61</v>
      </c>
      <c r="G19" s="39">
        <f>'[5]вспомогат'!I17</f>
        <v>102.67603608905047</v>
      </c>
      <c r="H19" s="35">
        <f>'[5]вспомогат'!J17</f>
        <v>224647.6099999994</v>
      </c>
      <c r="I19" s="36">
        <f>'[5]вспомогат'!K17</f>
        <v>105.60223558659749</v>
      </c>
      <c r="J19" s="37">
        <f>'[5]вспомогат'!L17</f>
        <v>2631322.3800000027</v>
      </c>
    </row>
    <row r="20" spans="1:10" ht="12.75">
      <c r="A20" s="32" t="s">
        <v>22</v>
      </c>
      <c r="B20" s="33">
        <f>'[5]вспомогат'!B18</f>
        <v>9248225</v>
      </c>
      <c r="C20" s="33">
        <f>'[5]вспомогат'!C18</f>
        <v>4409744</v>
      </c>
      <c r="D20" s="38">
        <f>'[5]вспомогат'!D18</f>
        <v>978129</v>
      </c>
      <c r="E20" s="33">
        <f>'[5]вспомогат'!G18</f>
        <v>4526367.66</v>
      </c>
      <c r="F20" s="38">
        <f>'[5]вспомогат'!H18</f>
        <v>899856.0300000003</v>
      </c>
      <c r="G20" s="39">
        <f>'[5]вспомогат'!I18</f>
        <v>91.99768435451769</v>
      </c>
      <c r="H20" s="35">
        <f>'[5]вспомогат'!J18</f>
        <v>-78272.96999999974</v>
      </c>
      <c r="I20" s="36">
        <f>'[5]вспомогат'!K18</f>
        <v>102.64468096107167</v>
      </c>
      <c r="J20" s="37">
        <f>'[5]вспомогат'!L18</f>
        <v>116623.66000000015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9396723</v>
      </c>
      <c r="D21" s="38">
        <f>'[5]вспомогат'!D19</f>
        <v>2235200</v>
      </c>
      <c r="E21" s="33">
        <f>'[5]вспомогат'!G19</f>
        <v>9956041.21</v>
      </c>
      <c r="F21" s="38">
        <f>'[5]вспомогат'!H19</f>
        <v>2434603.370000001</v>
      </c>
      <c r="G21" s="39">
        <f>'[5]вспомогат'!I19</f>
        <v>108.92105270221907</v>
      </c>
      <c r="H21" s="35">
        <f>'[5]вспомогат'!J19</f>
        <v>199403.37000000104</v>
      </c>
      <c r="I21" s="36">
        <f>'[5]вспомогат'!K19</f>
        <v>105.95226878561814</v>
      </c>
      <c r="J21" s="37">
        <f>'[5]вспомогат'!L19</f>
        <v>559318.2100000009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20902290</v>
      </c>
      <c r="D22" s="38">
        <f>'[5]вспомогат'!D20</f>
        <v>3826719</v>
      </c>
      <c r="E22" s="33">
        <f>'[5]вспомогат'!G20</f>
        <v>21979025.34</v>
      </c>
      <c r="F22" s="38">
        <f>'[5]вспомогат'!H20</f>
        <v>3934583.1000000015</v>
      </c>
      <c r="G22" s="39">
        <f>'[5]вспомогат'!I20</f>
        <v>102.81870970928364</v>
      </c>
      <c r="H22" s="35">
        <f>'[5]вспомогат'!J20</f>
        <v>107864.10000000149</v>
      </c>
      <c r="I22" s="36">
        <f>'[5]вспомогат'!K20</f>
        <v>105.15127930958761</v>
      </c>
      <c r="J22" s="37">
        <f>'[5]вспомогат'!L20</f>
        <v>1076735.3399999999</v>
      </c>
    </row>
    <row r="23" spans="1:10" ht="12.75">
      <c r="A23" s="32" t="s">
        <v>25</v>
      </c>
      <c r="B23" s="33">
        <f>'[5]вспомогат'!B21</f>
        <v>29994900</v>
      </c>
      <c r="C23" s="33">
        <f>'[5]вспомогат'!C21</f>
        <v>15509693</v>
      </c>
      <c r="D23" s="38">
        <f>'[5]вспомогат'!D21</f>
        <v>3142633</v>
      </c>
      <c r="E23" s="33">
        <f>'[5]вспомогат'!G21</f>
        <v>15895440.69</v>
      </c>
      <c r="F23" s="38">
        <f>'[5]вспомогат'!H21</f>
        <v>2935328.5599999987</v>
      </c>
      <c r="G23" s="39">
        <f>'[5]вспомогат'!I21</f>
        <v>93.40347918449271</v>
      </c>
      <c r="H23" s="35">
        <f>'[5]вспомогат'!J21</f>
        <v>-207304.44000000134</v>
      </c>
      <c r="I23" s="36">
        <f>'[5]вспомогат'!K21</f>
        <v>102.48713942951674</v>
      </c>
      <c r="J23" s="37">
        <f>'[5]вспомогат'!L21</f>
        <v>385747.6899999995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21198573</v>
      </c>
      <c r="D24" s="38">
        <f>'[5]вспомогат'!D22</f>
        <v>3451065</v>
      </c>
      <c r="E24" s="33">
        <f>'[5]вспомогат'!G22</f>
        <v>21738517.89</v>
      </c>
      <c r="F24" s="38">
        <f>'[5]вспомогат'!H22</f>
        <v>3485735.5700000003</v>
      </c>
      <c r="G24" s="39">
        <f>'[5]вспомогат'!I22</f>
        <v>101.00463393184424</v>
      </c>
      <c r="H24" s="35">
        <f>'[5]вспомогат'!J22</f>
        <v>34670.5700000003</v>
      </c>
      <c r="I24" s="36">
        <f>'[5]вспомогат'!K22</f>
        <v>102.54708130589734</v>
      </c>
      <c r="J24" s="37">
        <f>'[5]вспомогат'!L22</f>
        <v>539944.8900000006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11660457</v>
      </c>
      <c r="D25" s="38">
        <f>'[5]вспомогат'!D23</f>
        <v>2051111</v>
      </c>
      <c r="E25" s="33">
        <f>'[5]вспомогат'!G23</f>
        <v>12158245.27</v>
      </c>
      <c r="F25" s="38">
        <f>'[5]вспомогат'!H23</f>
        <v>1844313.1799999997</v>
      </c>
      <c r="G25" s="39">
        <f>'[5]вспомогат'!I23</f>
        <v>89.91776554267418</v>
      </c>
      <c r="H25" s="35">
        <f>'[5]вспомогат'!J23</f>
        <v>-206797.8200000003</v>
      </c>
      <c r="I25" s="36">
        <f>'[5]вспомогат'!K23</f>
        <v>104.26902882108308</v>
      </c>
      <c r="J25" s="37">
        <f>'[5]вспомогат'!L23</f>
        <v>497788.26999999955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9988052</v>
      </c>
      <c r="D26" s="38">
        <f>'[5]вспомогат'!D24</f>
        <v>1556058</v>
      </c>
      <c r="E26" s="33">
        <f>'[5]вспомогат'!G24</f>
        <v>12497175.6</v>
      </c>
      <c r="F26" s="38">
        <f>'[5]вспомогат'!H24</f>
        <v>2409340.8100000005</v>
      </c>
      <c r="G26" s="39">
        <f>'[5]вспомогат'!I24</f>
        <v>154.83618284151365</v>
      </c>
      <c r="H26" s="35">
        <f>'[5]вспомогат'!J24</f>
        <v>853282.8100000005</v>
      </c>
      <c r="I26" s="36">
        <f>'[5]вспомогат'!K24</f>
        <v>125.12125087054011</v>
      </c>
      <c r="J26" s="37">
        <f>'[5]вспомогат'!L24</f>
        <v>2509123.5999999996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15907529</v>
      </c>
      <c r="D27" s="38">
        <f>'[5]вспомогат'!D25</f>
        <v>2906860</v>
      </c>
      <c r="E27" s="33">
        <f>'[5]вспомогат'!G25</f>
        <v>17837450.01</v>
      </c>
      <c r="F27" s="38">
        <f>'[5]вспомогат'!H25</f>
        <v>3446355.8000000007</v>
      </c>
      <c r="G27" s="39">
        <f>'[5]вспомогат'!I25</f>
        <v>118.55940086553878</v>
      </c>
      <c r="H27" s="35">
        <f>'[5]вспомогат'!J25</f>
        <v>539495.8000000007</v>
      </c>
      <c r="I27" s="36">
        <f>'[5]вспомогат'!K25</f>
        <v>112.1321231600458</v>
      </c>
      <c r="J27" s="37">
        <f>'[5]вспомогат'!L25</f>
        <v>1929921.0100000016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10166881</v>
      </c>
      <c r="D28" s="38">
        <f>'[5]вспомогат'!D26</f>
        <v>2025339</v>
      </c>
      <c r="E28" s="33">
        <f>'[5]вспомогат'!G26</f>
        <v>11081659.64</v>
      </c>
      <c r="F28" s="38">
        <f>'[5]вспомогат'!H26</f>
        <v>2385291.5</v>
      </c>
      <c r="G28" s="39">
        <f>'[5]вспомогат'!I26</f>
        <v>117.77245685783959</v>
      </c>
      <c r="H28" s="35">
        <f>'[5]вспомогат'!J26</f>
        <v>359952.5</v>
      </c>
      <c r="I28" s="36">
        <f>'[5]вспомогат'!K26</f>
        <v>108.99763300072067</v>
      </c>
      <c r="J28" s="37">
        <f>'[5]вспомогат'!L26</f>
        <v>914778.6400000006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8666961</v>
      </c>
      <c r="D29" s="38">
        <f>'[5]вспомогат'!D27</f>
        <v>2025210</v>
      </c>
      <c r="E29" s="33">
        <f>'[5]вспомогат'!G27</f>
        <v>9405594.85</v>
      </c>
      <c r="F29" s="38">
        <f>'[5]вспомогат'!H27</f>
        <v>2298313.75</v>
      </c>
      <c r="G29" s="39">
        <f>'[5]вспомогат'!I27</f>
        <v>113.4852064724152</v>
      </c>
      <c r="H29" s="35">
        <f>'[5]вспомогат'!J27</f>
        <v>273103.75</v>
      </c>
      <c r="I29" s="36">
        <f>'[5]вспомогат'!K27</f>
        <v>108.52240883511533</v>
      </c>
      <c r="J29" s="37">
        <f>'[5]вспомогат'!L27</f>
        <v>738633.8499999996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15781945</v>
      </c>
      <c r="D30" s="38">
        <f>'[5]вспомогат'!D28</f>
        <v>2930236</v>
      </c>
      <c r="E30" s="33">
        <f>'[5]вспомогат'!G28</f>
        <v>17047176.21</v>
      </c>
      <c r="F30" s="38">
        <f>'[5]вспомогат'!H28</f>
        <v>3329483.2300000004</v>
      </c>
      <c r="G30" s="39">
        <f>'[5]вспомогат'!I28</f>
        <v>113.62508787688093</v>
      </c>
      <c r="H30" s="35">
        <f>'[5]вспомогат'!J28</f>
        <v>399247.23000000045</v>
      </c>
      <c r="I30" s="36">
        <f>'[5]вспомогат'!K28</f>
        <v>108.0169536137656</v>
      </c>
      <c r="J30" s="37">
        <f>'[5]вспомогат'!L28</f>
        <v>1265231.210000001</v>
      </c>
    </row>
    <row r="31" spans="1:10" ht="12.75">
      <c r="A31" s="32" t="s">
        <v>33</v>
      </c>
      <c r="B31" s="33">
        <f>'[5]вспомогат'!B29</f>
        <v>63544860</v>
      </c>
      <c r="C31" s="33">
        <f>'[5]вспомогат'!C29</f>
        <v>32483794</v>
      </c>
      <c r="D31" s="38">
        <f>'[5]вспомогат'!D29</f>
        <v>7788314</v>
      </c>
      <c r="E31" s="33">
        <f>'[5]вспомогат'!G29</f>
        <v>31993608.89</v>
      </c>
      <c r="F31" s="38">
        <f>'[5]вспомогат'!H29</f>
        <v>5386812.039999999</v>
      </c>
      <c r="G31" s="39">
        <f>'[5]вспомогат'!I29</f>
        <v>69.1653166526157</v>
      </c>
      <c r="H31" s="35">
        <f>'[5]вспомогат'!J29</f>
        <v>-2401501.960000001</v>
      </c>
      <c r="I31" s="36">
        <f>'[5]вспомогат'!K29</f>
        <v>98.49098565887962</v>
      </c>
      <c r="J31" s="37">
        <f>'[5]вспомогат'!L29</f>
        <v>-490185.1099999994</v>
      </c>
    </row>
    <row r="32" spans="1:10" ht="12.75">
      <c r="A32" s="32" t="s">
        <v>34</v>
      </c>
      <c r="B32" s="33">
        <f>'[5]вспомогат'!B30</f>
        <v>26816514</v>
      </c>
      <c r="C32" s="33">
        <f>'[5]вспомогат'!C30</f>
        <v>13588265</v>
      </c>
      <c r="D32" s="38">
        <f>'[5]вспомогат'!D30</f>
        <v>3247911</v>
      </c>
      <c r="E32" s="33">
        <f>'[5]вспомогат'!G30</f>
        <v>13822346.5</v>
      </c>
      <c r="F32" s="38">
        <f>'[5]вспомогат'!H30</f>
        <v>2336877.09</v>
      </c>
      <c r="G32" s="39">
        <f>'[5]вспомогат'!I30</f>
        <v>71.95015780912716</v>
      </c>
      <c r="H32" s="35">
        <f>'[5]вспомогат'!J30</f>
        <v>-911033.9100000001</v>
      </c>
      <c r="I32" s="36">
        <f>'[5]вспомогат'!K30</f>
        <v>101.72267393960892</v>
      </c>
      <c r="J32" s="37">
        <f>'[5]вспомогат'!L30</f>
        <v>234081.5</v>
      </c>
    </row>
    <row r="33" spans="1:10" ht="12.75">
      <c r="A33" s="32" t="s">
        <v>35</v>
      </c>
      <c r="B33" s="33">
        <f>'[5]вспомогат'!B31</f>
        <v>28487122</v>
      </c>
      <c r="C33" s="33">
        <f>'[5]вспомогат'!C31</f>
        <v>13485514</v>
      </c>
      <c r="D33" s="38">
        <f>'[5]вспомогат'!D31</f>
        <v>2822182</v>
      </c>
      <c r="E33" s="33">
        <f>'[5]вспомогат'!G31</f>
        <v>13995366.91</v>
      </c>
      <c r="F33" s="38">
        <f>'[5]вспомогат'!H31</f>
        <v>2328820.9700000007</v>
      </c>
      <c r="G33" s="39">
        <f>'[5]вспомогат'!I31</f>
        <v>82.5184545149817</v>
      </c>
      <c r="H33" s="35">
        <f>'[5]вспомогат'!J31</f>
        <v>-493361.02999999933</v>
      </c>
      <c r="I33" s="36">
        <f>'[5]вспомогат'!K31</f>
        <v>103.780745101744</v>
      </c>
      <c r="J33" s="37">
        <f>'[5]вспомогат'!L31</f>
        <v>509852.91000000015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4666374</v>
      </c>
      <c r="D34" s="38">
        <f>'[5]вспомогат'!D32</f>
        <v>813191</v>
      </c>
      <c r="E34" s="33">
        <f>'[5]вспомогат'!G32</f>
        <v>5333381.84</v>
      </c>
      <c r="F34" s="38">
        <f>'[5]вспомогат'!H32</f>
        <v>1179573.0499999998</v>
      </c>
      <c r="G34" s="39">
        <f>'[5]вспомогат'!I32</f>
        <v>145.05485796079884</v>
      </c>
      <c r="H34" s="35">
        <f>'[5]вспомогат'!J32</f>
        <v>366382.0499999998</v>
      </c>
      <c r="I34" s="36">
        <f>'[5]вспомогат'!K32</f>
        <v>114.29392157593882</v>
      </c>
      <c r="J34" s="37">
        <f>'[5]вспомогат'!L32</f>
        <v>667007.8399999999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12188943</v>
      </c>
      <c r="D35" s="38">
        <f>'[5]вспомогат'!D33</f>
        <v>2708273</v>
      </c>
      <c r="E35" s="33">
        <f>'[5]вспомогат'!G33</f>
        <v>12025865.94</v>
      </c>
      <c r="F35" s="38">
        <f>'[5]вспомогат'!H33</f>
        <v>2115473.7299999986</v>
      </c>
      <c r="G35" s="39">
        <f>'[5]вспомогат'!I33</f>
        <v>78.11153934629185</v>
      </c>
      <c r="H35" s="35">
        <f>'[5]вспомогат'!J33</f>
        <v>-592799.2700000014</v>
      </c>
      <c r="I35" s="36">
        <f>'[5]вспомогат'!K33</f>
        <v>98.6620902239021</v>
      </c>
      <c r="J35" s="37">
        <f>'[5]вспомогат'!L33</f>
        <v>-163077.06000000052</v>
      </c>
    </row>
    <row r="36" spans="1:10" ht="12.75">
      <c r="A36" s="32" t="s">
        <v>38</v>
      </c>
      <c r="B36" s="33">
        <f>'[5]вспомогат'!B34</f>
        <v>19209380</v>
      </c>
      <c r="C36" s="33">
        <f>'[5]вспомогат'!C34</f>
        <v>9162135</v>
      </c>
      <c r="D36" s="38">
        <f>'[5]вспомогат'!D34</f>
        <v>1786960</v>
      </c>
      <c r="E36" s="33">
        <f>'[5]вспомогат'!G34</f>
        <v>10025920.77</v>
      </c>
      <c r="F36" s="38">
        <f>'[5]вспомогат'!H34</f>
        <v>1847444.6499999994</v>
      </c>
      <c r="G36" s="39">
        <f>'[5]вспомогат'!I34</f>
        <v>103.38477917804536</v>
      </c>
      <c r="H36" s="35">
        <f>'[5]вспомогат'!J34</f>
        <v>60484.64999999944</v>
      </c>
      <c r="I36" s="36">
        <f>'[5]вспомогат'!K34</f>
        <v>109.42777824164345</v>
      </c>
      <c r="J36" s="37">
        <f>'[5]вспомогат'!L34</f>
        <v>863785.7699999996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20083016</v>
      </c>
      <c r="D37" s="38">
        <f>'[5]вспомогат'!D35</f>
        <v>4325002</v>
      </c>
      <c r="E37" s="33">
        <f>'[5]вспомогат'!G35</f>
        <v>20612443.04</v>
      </c>
      <c r="F37" s="38">
        <f>'[5]вспомогат'!H35</f>
        <v>3856834.579999998</v>
      </c>
      <c r="G37" s="39">
        <f>'[5]вспомогат'!I35</f>
        <v>89.17532477441624</v>
      </c>
      <c r="H37" s="35">
        <f>'[5]вспомогат'!J35</f>
        <v>-468167.4200000018</v>
      </c>
      <c r="I37" s="36">
        <f>'[5]вспомогат'!K35</f>
        <v>102.6361928905499</v>
      </c>
      <c r="J37" s="37">
        <f>'[5]вспомогат'!L35</f>
        <v>529427.0399999991</v>
      </c>
    </row>
    <row r="38" spans="1:10" ht="18.75" customHeight="1">
      <c r="A38" s="51" t="s">
        <v>40</v>
      </c>
      <c r="B38" s="42">
        <f>SUM(B18:B37)</f>
        <v>628451294</v>
      </c>
      <c r="C38" s="42">
        <f>SUM(C18:C37)</f>
        <v>308753911</v>
      </c>
      <c r="D38" s="42">
        <f>SUM(D18:D37)</f>
        <v>61208963</v>
      </c>
      <c r="E38" s="42">
        <f>SUM(E18:E37)</f>
        <v>326261882.17999995</v>
      </c>
      <c r="F38" s="42">
        <f>SUM(F18:F37)</f>
        <v>60969464.239999995</v>
      </c>
      <c r="G38" s="43">
        <f>F38/D38*100</f>
        <v>99.60871946155989</v>
      </c>
      <c r="H38" s="42">
        <f>SUM(H18:H37)</f>
        <v>-239498.76000000257</v>
      </c>
      <c r="I38" s="44">
        <f>E38/C38*100</f>
        <v>105.67052612331118</v>
      </c>
      <c r="J38" s="42">
        <f>SUM(J18:J37)</f>
        <v>17507971.180000003</v>
      </c>
    </row>
    <row r="39" spans="1:10" ht="20.25" customHeight="1">
      <c r="A39" s="52" t="s">
        <v>41</v>
      </c>
      <c r="B39" s="53">
        <f>'[5]вспомогат'!B36</f>
        <v>4037341414</v>
      </c>
      <c r="C39" s="53">
        <f>'[5]вспомогат'!C36</f>
        <v>2104176375</v>
      </c>
      <c r="D39" s="53">
        <f>'[5]вспомогат'!D36</f>
        <v>368679559</v>
      </c>
      <c r="E39" s="53">
        <f>'[5]вспомогат'!G36</f>
        <v>2091711882.5800004</v>
      </c>
      <c r="F39" s="53">
        <f>'[5]вспомогат'!H36</f>
        <v>311018988.5100001</v>
      </c>
      <c r="G39" s="54">
        <f>'[5]вспомогат'!I36</f>
        <v>84.3602475151057</v>
      </c>
      <c r="H39" s="53">
        <f>'[5]вспомогат'!J36</f>
        <v>-57660570.489999965</v>
      </c>
      <c r="I39" s="54">
        <f>'[5]вспомогат'!K36</f>
        <v>99.40763081611922</v>
      </c>
      <c r="J39" s="53">
        <f>'[5]вспомогат'!L36</f>
        <v>-12464492.41999992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30.07.2013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2013-07-31T04:39:06Z</dcterms:created>
  <dcterms:modified xsi:type="dcterms:W3CDTF">2013-07-31T04:39:23Z</dcterms:modified>
  <cp:category/>
  <cp:version/>
  <cp:contentType/>
  <cp:contentStatus/>
</cp:coreProperties>
</file>