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<sst xmlns="http://schemas.openxmlformats.org/spreadsheetml/2006/main" count="47" uniqueCount="42">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</sst>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107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31.07.2013</v>
          </cell>
        </row>
        <row r="6">
          <cell r="G6" t="str">
            <v>Фактично надійшло на 31.07.2013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931893880</v>
          </cell>
          <cell r="C10">
            <v>508904876</v>
          </cell>
          <cell r="D10">
            <v>95445508</v>
          </cell>
          <cell r="G10">
            <v>516366493.08</v>
          </cell>
          <cell r="H10">
            <v>99885551.81</v>
          </cell>
          <cell r="I10">
            <v>104.65191490206118</v>
          </cell>
          <cell r="J10">
            <v>4440043.810000002</v>
          </cell>
          <cell r="K10">
            <v>101.46621056937957</v>
          </cell>
          <cell r="L10">
            <v>7461617.079999983</v>
          </cell>
        </row>
        <row r="11">
          <cell r="B11">
            <v>1874282300</v>
          </cell>
          <cell r="C11">
            <v>966373000</v>
          </cell>
          <cell r="D11">
            <v>161561300</v>
          </cell>
          <cell r="G11">
            <v>967508287.31</v>
          </cell>
          <cell r="H11">
            <v>140049222.3599999</v>
          </cell>
          <cell r="I11">
            <v>86.6848820602458</v>
          </cell>
          <cell r="J11">
            <v>-21512077.640000105</v>
          </cell>
          <cell r="K11">
            <v>100.11747920419963</v>
          </cell>
          <cell r="L11">
            <v>1135287.3099999428</v>
          </cell>
        </row>
        <row r="12">
          <cell r="B12">
            <v>145415530</v>
          </cell>
          <cell r="C12">
            <v>72671613</v>
          </cell>
          <cell r="D12">
            <v>11967638</v>
          </cell>
          <cell r="G12">
            <v>73091759.83</v>
          </cell>
          <cell r="H12">
            <v>11441249.049999997</v>
          </cell>
          <cell r="I12">
            <v>95.60156356667872</v>
          </cell>
          <cell r="J12">
            <v>-526388.950000003</v>
          </cell>
          <cell r="K12">
            <v>100.5781443574123</v>
          </cell>
          <cell r="L12">
            <v>420146.8299999982</v>
          </cell>
        </row>
        <row r="13">
          <cell r="B13">
            <v>267787710</v>
          </cell>
          <cell r="C13">
            <v>149667335</v>
          </cell>
          <cell r="D13">
            <v>20980975</v>
          </cell>
          <cell r="G13">
            <v>149747288.2</v>
          </cell>
          <cell r="H13">
            <v>20877106.439999983</v>
          </cell>
          <cell r="I13">
            <v>99.50493930811119</v>
          </cell>
          <cell r="J13">
            <v>-103868.56000001729</v>
          </cell>
          <cell r="K13">
            <v>100.05342060777656</v>
          </cell>
          <cell r="L13">
            <v>79953.19999998808</v>
          </cell>
        </row>
        <row r="14">
          <cell r="B14">
            <v>162592400</v>
          </cell>
          <cell r="C14">
            <v>80610540</v>
          </cell>
          <cell r="D14">
            <v>11994940</v>
          </cell>
          <cell r="G14">
            <v>80747179.67</v>
          </cell>
          <cell r="H14">
            <v>11543399.930000007</v>
          </cell>
          <cell r="I14">
            <v>96.23557875237397</v>
          </cell>
          <cell r="J14">
            <v>-451540.06999999285</v>
          </cell>
          <cell r="K14">
            <v>100.16950596038683</v>
          </cell>
          <cell r="L14">
            <v>136639.6700000018</v>
          </cell>
        </row>
        <row r="15">
          <cell r="B15">
            <v>26918300</v>
          </cell>
          <cell r="C15">
            <v>13859100</v>
          </cell>
          <cell r="D15">
            <v>2184235</v>
          </cell>
          <cell r="G15">
            <v>13887345.77</v>
          </cell>
          <cell r="H15">
            <v>2151348.1399999987</v>
          </cell>
          <cell r="I15">
            <v>98.49435340061846</v>
          </cell>
          <cell r="J15">
            <v>-32886.86000000127</v>
          </cell>
          <cell r="K15">
            <v>100.2038066685427</v>
          </cell>
          <cell r="L15">
            <v>28245.769999999553</v>
          </cell>
        </row>
        <row r="16">
          <cell r="B16">
            <v>26423708</v>
          </cell>
          <cell r="C16">
            <v>12537873</v>
          </cell>
          <cell r="D16">
            <v>2193780</v>
          </cell>
          <cell r="G16">
            <v>14827744.22</v>
          </cell>
          <cell r="H16">
            <v>3992947.3000000007</v>
          </cell>
          <cell r="I16">
            <v>182.0122026821286</v>
          </cell>
          <cell r="J16">
            <v>1799167.3000000007</v>
          </cell>
          <cell r="K16">
            <v>118.26363387155064</v>
          </cell>
          <cell r="L16">
            <v>2289871.2200000007</v>
          </cell>
        </row>
        <row r="17">
          <cell r="B17">
            <v>94207870</v>
          </cell>
          <cell r="C17">
            <v>46969149</v>
          </cell>
          <cell r="D17">
            <v>8394790</v>
          </cell>
          <cell r="G17">
            <v>49830653.36</v>
          </cell>
          <cell r="H17">
            <v>8849619.589999996</v>
          </cell>
          <cell r="I17">
            <v>105.41799842521368</v>
          </cell>
          <cell r="J17">
            <v>454829.5899999961</v>
          </cell>
          <cell r="K17">
            <v>106.09230616462735</v>
          </cell>
          <cell r="L17">
            <v>2861504.3599999994</v>
          </cell>
        </row>
        <row r="18">
          <cell r="B18">
            <v>9248225</v>
          </cell>
          <cell r="C18">
            <v>4406324</v>
          </cell>
          <cell r="D18">
            <v>974709</v>
          </cell>
          <cell r="G18">
            <v>4583695.88</v>
          </cell>
          <cell r="H18">
            <v>957184.25</v>
          </cell>
          <cell r="I18">
            <v>98.20205312559955</v>
          </cell>
          <cell r="J18">
            <v>-17524.75</v>
          </cell>
          <cell r="K18">
            <v>104.02539350261124</v>
          </cell>
          <cell r="L18">
            <v>177371.8799999999</v>
          </cell>
        </row>
        <row r="19">
          <cell r="B19">
            <v>20633455</v>
          </cell>
          <cell r="C19">
            <v>9396723</v>
          </cell>
          <cell r="D19">
            <v>2235200</v>
          </cell>
          <cell r="G19">
            <v>10015982.99</v>
          </cell>
          <cell r="H19">
            <v>2494545.1500000004</v>
          </cell>
          <cell r="I19">
            <v>111.60277156406586</v>
          </cell>
          <cell r="J19">
            <v>259345.15000000037</v>
          </cell>
          <cell r="K19">
            <v>106.59016967936587</v>
          </cell>
          <cell r="L19">
            <v>619259.9900000002</v>
          </cell>
        </row>
        <row r="20">
          <cell r="B20">
            <v>44694335</v>
          </cell>
          <cell r="C20">
            <v>20878795</v>
          </cell>
          <cell r="D20">
            <v>3803224</v>
          </cell>
          <cell r="G20">
            <v>22121921.52</v>
          </cell>
          <cell r="H20">
            <v>4077479.280000001</v>
          </cell>
          <cell r="I20">
            <v>107.21112613929658</v>
          </cell>
          <cell r="J20">
            <v>274255.2800000012</v>
          </cell>
          <cell r="K20">
            <v>105.95401468331865</v>
          </cell>
          <cell r="L20">
            <v>1243126.5199999996</v>
          </cell>
        </row>
        <row r="21">
          <cell r="B21">
            <v>29994900</v>
          </cell>
          <cell r="C21">
            <v>15509693</v>
          </cell>
          <cell r="D21">
            <v>3142633</v>
          </cell>
          <cell r="G21">
            <v>16250146.66</v>
          </cell>
          <cell r="H21">
            <v>3290034.5299999993</v>
          </cell>
          <cell r="I21">
            <v>104.69038319141941</v>
          </cell>
          <cell r="J21">
            <v>147401.52999999933</v>
          </cell>
          <cell r="K21">
            <v>104.7741348587622</v>
          </cell>
          <cell r="L21">
            <v>740453.6600000001</v>
          </cell>
        </row>
        <row r="22">
          <cell r="B22">
            <v>43454544</v>
          </cell>
          <cell r="C22">
            <v>21118473</v>
          </cell>
          <cell r="D22">
            <v>3370965</v>
          </cell>
          <cell r="G22">
            <v>21813687.47</v>
          </cell>
          <cell r="H22">
            <v>3560905.1499999985</v>
          </cell>
          <cell r="I22">
            <v>105.6345927649797</v>
          </cell>
          <cell r="J22">
            <v>189940.1499999985</v>
          </cell>
          <cell r="K22">
            <v>103.291973193327</v>
          </cell>
          <cell r="L22">
            <v>695214.4699999988</v>
          </cell>
        </row>
        <row r="23">
          <cell r="B23">
            <v>22411900</v>
          </cell>
          <cell r="C23">
            <v>11660457</v>
          </cell>
          <cell r="D23">
            <v>2051111</v>
          </cell>
          <cell r="G23">
            <v>12198981.86</v>
          </cell>
          <cell r="H23">
            <v>1885049.7699999996</v>
          </cell>
          <cell r="I23">
            <v>91.90383991895122</v>
          </cell>
          <cell r="J23">
            <v>-166061.23000000045</v>
          </cell>
          <cell r="K23">
            <v>104.61838554012077</v>
          </cell>
          <cell r="L23">
            <v>538524.8599999994</v>
          </cell>
        </row>
        <row r="24">
          <cell r="B24">
            <v>23255939</v>
          </cell>
          <cell r="C24">
            <v>9988052</v>
          </cell>
          <cell r="D24">
            <v>1556058</v>
          </cell>
          <cell r="G24">
            <v>12591079.35</v>
          </cell>
          <cell r="H24">
            <v>2503244.5600000005</v>
          </cell>
          <cell r="I24">
            <v>160.8709032696725</v>
          </cell>
          <cell r="J24">
            <v>947186.5600000005</v>
          </cell>
          <cell r="K24">
            <v>126.06141167466889</v>
          </cell>
          <cell r="L24">
            <v>2603027.3499999996</v>
          </cell>
        </row>
        <row r="25">
          <cell r="B25">
            <v>32786400</v>
          </cell>
          <cell r="C25">
            <v>15907529</v>
          </cell>
          <cell r="D25">
            <v>2906860</v>
          </cell>
          <cell r="G25">
            <v>18011927.27</v>
          </cell>
          <cell r="H25">
            <v>3620833.0599999987</v>
          </cell>
          <cell r="I25">
            <v>124.5616596602519</v>
          </cell>
          <cell r="J25">
            <v>713973.0599999987</v>
          </cell>
          <cell r="K25">
            <v>113.2289450485993</v>
          </cell>
          <cell r="L25">
            <v>2104398.2699999996</v>
          </cell>
        </row>
        <row r="26">
          <cell r="B26">
            <v>21371079</v>
          </cell>
          <cell r="C26">
            <v>10166881</v>
          </cell>
          <cell r="D26">
            <v>2025339</v>
          </cell>
          <cell r="G26">
            <v>11214228.44</v>
          </cell>
          <cell r="H26">
            <v>2517860.299999999</v>
          </cell>
          <cell r="I26">
            <v>124.31796849811309</v>
          </cell>
          <cell r="J26">
            <v>492521.2999999989</v>
          </cell>
          <cell r="K26">
            <v>110.30156092119105</v>
          </cell>
          <cell r="L26">
            <v>1047347.4399999995</v>
          </cell>
        </row>
        <row r="27">
          <cell r="B27">
            <v>17382250</v>
          </cell>
          <cell r="C27">
            <v>8716961</v>
          </cell>
          <cell r="D27">
            <v>2075210</v>
          </cell>
          <cell r="G27">
            <v>9471244.9</v>
          </cell>
          <cell r="H27">
            <v>2363963.8000000007</v>
          </cell>
          <cell r="I27">
            <v>113.91443757499245</v>
          </cell>
          <cell r="J27">
            <v>288753.80000000075</v>
          </cell>
          <cell r="K27">
            <v>108.65306039570441</v>
          </cell>
          <cell r="L27">
            <v>754283.9000000004</v>
          </cell>
        </row>
        <row r="28">
          <cell r="B28">
            <v>30956281</v>
          </cell>
          <cell r="C28">
            <v>15877244</v>
          </cell>
          <cell r="D28">
            <v>3025535</v>
          </cell>
          <cell r="G28">
            <v>17238898.96</v>
          </cell>
          <cell r="H28">
            <v>3521205.9800000004</v>
          </cell>
          <cell r="I28">
            <v>116.38292004554567</v>
          </cell>
          <cell r="J28">
            <v>495670.98000000045</v>
          </cell>
          <cell r="K28">
            <v>108.57614180395541</v>
          </cell>
          <cell r="L28">
            <v>1361654.960000001</v>
          </cell>
        </row>
        <row r="29">
          <cell r="B29">
            <v>63544860</v>
          </cell>
          <cell r="C29">
            <v>31983794</v>
          </cell>
          <cell r="D29">
            <v>7288314</v>
          </cell>
          <cell r="G29">
            <v>32117622.5</v>
          </cell>
          <cell r="H29">
            <v>5510825.6499999985</v>
          </cell>
          <cell r="I29">
            <v>75.61180336083213</v>
          </cell>
          <cell r="J29">
            <v>-1777488.3500000015</v>
          </cell>
          <cell r="K29">
            <v>100.41842596910173</v>
          </cell>
          <cell r="L29">
            <v>133828.5</v>
          </cell>
        </row>
        <row r="30">
          <cell r="B30">
            <v>26816514</v>
          </cell>
          <cell r="C30">
            <v>13221815</v>
          </cell>
          <cell r="D30">
            <v>2881461</v>
          </cell>
          <cell r="G30">
            <v>14092986.47</v>
          </cell>
          <cell r="H30">
            <v>2607517.0600000005</v>
          </cell>
          <cell r="I30">
            <v>90.49288052137442</v>
          </cell>
          <cell r="J30">
            <v>-273943.9399999995</v>
          </cell>
          <cell r="K30">
            <v>106.58889471679949</v>
          </cell>
          <cell r="L30">
            <v>871171.4700000007</v>
          </cell>
        </row>
        <row r="31">
          <cell r="B31">
            <v>28487122</v>
          </cell>
          <cell r="C31">
            <v>13345377</v>
          </cell>
          <cell r="D31">
            <v>2682045</v>
          </cell>
          <cell r="G31">
            <v>14147144.83</v>
          </cell>
          <cell r="H31">
            <v>2480598.8900000006</v>
          </cell>
          <cell r="I31">
            <v>92.48908538074494</v>
          </cell>
          <cell r="J31">
            <v>-201446.1099999994</v>
          </cell>
          <cell r="K31">
            <v>106.00783200054971</v>
          </cell>
          <cell r="L31">
            <v>801767.8300000001</v>
          </cell>
        </row>
        <row r="32">
          <cell r="B32">
            <v>9884788</v>
          </cell>
          <cell r="C32">
            <v>4666374</v>
          </cell>
          <cell r="D32">
            <v>813191</v>
          </cell>
          <cell r="G32">
            <v>5383193.46</v>
          </cell>
          <cell r="H32">
            <v>1229384.67</v>
          </cell>
          <cell r="I32">
            <v>151.18030942300146</v>
          </cell>
          <cell r="J32">
            <v>416193.6699999999</v>
          </cell>
          <cell r="K32">
            <v>115.36138037799799</v>
          </cell>
          <cell r="L32">
            <v>716819.46</v>
          </cell>
        </row>
        <row r="33">
          <cell r="B33">
            <v>25120542</v>
          </cell>
          <cell r="C33">
            <v>11800183</v>
          </cell>
          <cell r="D33">
            <v>2319513</v>
          </cell>
          <cell r="G33">
            <v>12206305.38</v>
          </cell>
          <cell r="H33">
            <v>2295913.17</v>
          </cell>
          <cell r="I33">
            <v>98.98255237198498</v>
          </cell>
          <cell r="J33">
            <v>-23599.830000000075</v>
          </cell>
          <cell r="K33">
            <v>103.44166170982265</v>
          </cell>
          <cell r="L33">
            <v>406122.3800000008</v>
          </cell>
        </row>
        <row r="34">
          <cell r="B34">
            <v>19209380</v>
          </cell>
          <cell r="C34">
            <v>9162135</v>
          </cell>
          <cell r="D34">
            <v>1786960</v>
          </cell>
          <cell r="G34">
            <v>10108554.57</v>
          </cell>
          <cell r="H34">
            <v>1930078.4500000002</v>
          </cell>
          <cell r="I34">
            <v>108.00904608944802</v>
          </cell>
          <cell r="J34">
            <v>143118.4500000002</v>
          </cell>
          <cell r="K34">
            <v>110.32968374729253</v>
          </cell>
          <cell r="L34">
            <v>946419.5700000003</v>
          </cell>
        </row>
        <row r="35">
          <cell r="B35">
            <v>38718863</v>
          </cell>
          <cell r="C35">
            <v>20046516</v>
          </cell>
          <cell r="D35">
            <v>4288502</v>
          </cell>
          <cell r="G35">
            <v>20871585.81</v>
          </cell>
          <cell r="H35">
            <v>4115977.3499999978</v>
          </cell>
          <cell r="I35">
            <v>95.97704163365198</v>
          </cell>
          <cell r="J35">
            <v>-172524.65000000224</v>
          </cell>
          <cell r="K35">
            <v>104.11577657683759</v>
          </cell>
          <cell r="L35">
            <v>825069.8099999987</v>
          </cell>
        </row>
        <row r="36">
          <cell r="B36">
            <v>4037493075</v>
          </cell>
          <cell r="C36">
            <v>2099446812</v>
          </cell>
          <cell r="D36">
            <v>363949996</v>
          </cell>
          <cell r="G36">
            <v>2130445939.76</v>
          </cell>
          <cell r="H36">
            <v>349753045.6899998</v>
          </cell>
          <cell r="I36">
            <v>96.09920305920262</v>
          </cell>
          <cell r="J36">
            <v>-14196950.310000122</v>
          </cell>
          <cell r="K36">
            <v>101.4765378947833</v>
          </cell>
          <cell r="L36">
            <v>30999127.759999912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0" sqref="B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31.07.2013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31.07.2013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508904876</v>
      </c>
      <c r="D10" s="33">
        <f>'[5]вспомогат'!D10</f>
        <v>95445508</v>
      </c>
      <c r="E10" s="33">
        <f>'[5]вспомогат'!G10</f>
        <v>516366493.08</v>
      </c>
      <c r="F10" s="33">
        <f>'[5]вспомогат'!H10</f>
        <v>99885551.81</v>
      </c>
      <c r="G10" s="34">
        <f>'[5]вспомогат'!I10</f>
        <v>104.65191490206118</v>
      </c>
      <c r="H10" s="35">
        <f>'[5]вспомогат'!J10</f>
        <v>4440043.810000002</v>
      </c>
      <c r="I10" s="36">
        <f>'[5]вспомогат'!K10</f>
        <v>101.46621056937957</v>
      </c>
      <c r="J10" s="37">
        <f>'[5]вспомогат'!L10</f>
        <v>7461617.079999983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966373000</v>
      </c>
      <c r="D12" s="38">
        <f>'[5]вспомогат'!D11</f>
        <v>161561300</v>
      </c>
      <c r="E12" s="33">
        <f>'[5]вспомогат'!G11</f>
        <v>967508287.31</v>
      </c>
      <c r="F12" s="38">
        <f>'[5]вспомогат'!H11</f>
        <v>140049222.3599999</v>
      </c>
      <c r="G12" s="39">
        <f>'[5]вспомогат'!I11</f>
        <v>86.6848820602458</v>
      </c>
      <c r="H12" s="35">
        <f>'[5]вспомогат'!J11</f>
        <v>-21512077.640000105</v>
      </c>
      <c r="I12" s="36">
        <f>'[5]вспомогат'!K11</f>
        <v>100.11747920419963</v>
      </c>
      <c r="J12" s="37">
        <f>'[5]вспомогат'!L11</f>
        <v>1135287.3099999428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72671613</v>
      </c>
      <c r="D13" s="38">
        <f>'[5]вспомогат'!D12</f>
        <v>11967638</v>
      </c>
      <c r="E13" s="33">
        <f>'[5]вспомогат'!G12</f>
        <v>73091759.83</v>
      </c>
      <c r="F13" s="38">
        <f>'[5]вспомогат'!H12</f>
        <v>11441249.049999997</v>
      </c>
      <c r="G13" s="39">
        <f>'[5]вспомогат'!I12</f>
        <v>95.60156356667872</v>
      </c>
      <c r="H13" s="35">
        <f>'[5]вспомогат'!J12</f>
        <v>-526388.950000003</v>
      </c>
      <c r="I13" s="36">
        <f>'[5]вспомогат'!K12</f>
        <v>100.5781443574123</v>
      </c>
      <c r="J13" s="37">
        <f>'[5]вспомогат'!L12</f>
        <v>420146.8299999982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149667335</v>
      </c>
      <c r="D14" s="38">
        <f>'[5]вспомогат'!D13</f>
        <v>20980975</v>
      </c>
      <c r="E14" s="33">
        <f>'[5]вспомогат'!G13</f>
        <v>149747288.2</v>
      </c>
      <c r="F14" s="38">
        <f>'[5]вспомогат'!H13</f>
        <v>20877106.439999983</v>
      </c>
      <c r="G14" s="39">
        <f>'[5]вспомогат'!I13</f>
        <v>99.50493930811119</v>
      </c>
      <c r="H14" s="35">
        <f>'[5]вспомогат'!J13</f>
        <v>-103868.56000001729</v>
      </c>
      <c r="I14" s="36">
        <f>'[5]вспомогат'!K13</f>
        <v>100.05342060777656</v>
      </c>
      <c r="J14" s="37">
        <f>'[5]вспомогат'!L13</f>
        <v>79953.19999998808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80610540</v>
      </c>
      <c r="D15" s="38">
        <f>'[5]вспомогат'!D14</f>
        <v>11994940</v>
      </c>
      <c r="E15" s="33">
        <f>'[5]вспомогат'!G14</f>
        <v>80747179.67</v>
      </c>
      <c r="F15" s="38">
        <f>'[5]вспомогат'!H14</f>
        <v>11543399.930000007</v>
      </c>
      <c r="G15" s="39">
        <f>'[5]вспомогат'!I14</f>
        <v>96.23557875237397</v>
      </c>
      <c r="H15" s="35">
        <f>'[5]вспомогат'!J14</f>
        <v>-451540.06999999285</v>
      </c>
      <c r="I15" s="36">
        <f>'[5]вспомогат'!K14</f>
        <v>100.16950596038683</v>
      </c>
      <c r="J15" s="37">
        <f>'[5]вспомогат'!L14</f>
        <v>136639.6700000018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13859100</v>
      </c>
      <c r="D16" s="38">
        <f>'[5]вспомогат'!D15</f>
        <v>2184235</v>
      </c>
      <c r="E16" s="33">
        <f>'[5]вспомогат'!G15</f>
        <v>13887345.77</v>
      </c>
      <c r="F16" s="38">
        <f>'[5]вспомогат'!H15</f>
        <v>2151348.1399999987</v>
      </c>
      <c r="G16" s="39">
        <f>'[5]вспомогат'!I15</f>
        <v>98.49435340061846</v>
      </c>
      <c r="H16" s="35">
        <f>'[5]вспомогат'!J15</f>
        <v>-32886.86000000127</v>
      </c>
      <c r="I16" s="36">
        <f>'[5]вспомогат'!K15</f>
        <v>100.2038066685427</v>
      </c>
      <c r="J16" s="37">
        <f>'[5]вспомогат'!L15</f>
        <v>28245.769999999553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1283181588</v>
      </c>
      <c r="D17" s="42">
        <f>SUM(D12:D16)</f>
        <v>208689088</v>
      </c>
      <c r="E17" s="42">
        <f>SUM(E12:E16)</f>
        <v>1284981860.78</v>
      </c>
      <c r="F17" s="42">
        <f>SUM(F12:F16)</f>
        <v>186062325.9199999</v>
      </c>
      <c r="G17" s="43">
        <f>F17/D17*100</f>
        <v>89.15766880920957</v>
      </c>
      <c r="H17" s="42">
        <f>SUM(H12:H16)</f>
        <v>-22626762.080000117</v>
      </c>
      <c r="I17" s="44">
        <f>E17/C17*100</f>
        <v>100.14029758506791</v>
      </c>
      <c r="J17" s="42">
        <f>SUM(J12:J16)</f>
        <v>1800272.7799999304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12537873</v>
      </c>
      <c r="D18" s="46">
        <f>'[5]вспомогат'!D16</f>
        <v>2193780</v>
      </c>
      <c r="E18" s="45">
        <f>'[5]вспомогат'!G16</f>
        <v>14827744.22</v>
      </c>
      <c r="F18" s="46">
        <f>'[5]вспомогат'!H16</f>
        <v>3992947.3000000007</v>
      </c>
      <c r="G18" s="47">
        <f>'[5]вспомогат'!I16</f>
        <v>182.0122026821286</v>
      </c>
      <c r="H18" s="48">
        <f>'[5]вспомогат'!J16</f>
        <v>1799167.3000000007</v>
      </c>
      <c r="I18" s="49">
        <f>'[5]вспомогат'!K16</f>
        <v>118.26363387155064</v>
      </c>
      <c r="J18" s="50">
        <f>'[5]вспомогат'!L16</f>
        <v>2289871.2200000007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46969149</v>
      </c>
      <c r="D19" s="38">
        <f>'[5]вспомогат'!D17</f>
        <v>8394790</v>
      </c>
      <c r="E19" s="33">
        <f>'[5]вспомогат'!G17</f>
        <v>49830653.36</v>
      </c>
      <c r="F19" s="38">
        <f>'[5]вспомогат'!H17</f>
        <v>8849619.589999996</v>
      </c>
      <c r="G19" s="39">
        <f>'[5]вспомогат'!I17</f>
        <v>105.41799842521368</v>
      </c>
      <c r="H19" s="35">
        <f>'[5]вспомогат'!J17</f>
        <v>454829.5899999961</v>
      </c>
      <c r="I19" s="36">
        <f>'[5]вспомогат'!K17</f>
        <v>106.09230616462735</v>
      </c>
      <c r="J19" s="37">
        <f>'[5]вспомогат'!L17</f>
        <v>2861504.3599999994</v>
      </c>
    </row>
    <row r="20" spans="1:10" ht="12.75">
      <c r="A20" s="32" t="s">
        <v>22</v>
      </c>
      <c r="B20" s="33">
        <f>'[5]вспомогат'!B18</f>
        <v>9248225</v>
      </c>
      <c r="C20" s="33">
        <f>'[5]вспомогат'!C18</f>
        <v>4406324</v>
      </c>
      <c r="D20" s="38">
        <f>'[5]вспомогат'!D18</f>
        <v>974709</v>
      </c>
      <c r="E20" s="33">
        <f>'[5]вспомогат'!G18</f>
        <v>4583695.88</v>
      </c>
      <c r="F20" s="38">
        <f>'[5]вспомогат'!H18</f>
        <v>957184.25</v>
      </c>
      <c r="G20" s="39">
        <f>'[5]вспомогат'!I18</f>
        <v>98.20205312559955</v>
      </c>
      <c r="H20" s="35">
        <f>'[5]вспомогат'!J18</f>
        <v>-17524.75</v>
      </c>
      <c r="I20" s="36">
        <f>'[5]вспомогат'!K18</f>
        <v>104.02539350261124</v>
      </c>
      <c r="J20" s="37">
        <f>'[5]вспомогат'!L18</f>
        <v>177371.8799999999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9396723</v>
      </c>
      <c r="D21" s="38">
        <f>'[5]вспомогат'!D19</f>
        <v>2235200</v>
      </c>
      <c r="E21" s="33">
        <f>'[5]вспомогат'!G19</f>
        <v>10015982.99</v>
      </c>
      <c r="F21" s="38">
        <f>'[5]вспомогат'!H19</f>
        <v>2494545.1500000004</v>
      </c>
      <c r="G21" s="39">
        <f>'[5]вспомогат'!I19</f>
        <v>111.60277156406586</v>
      </c>
      <c r="H21" s="35">
        <f>'[5]вспомогат'!J19</f>
        <v>259345.15000000037</v>
      </c>
      <c r="I21" s="36">
        <f>'[5]вспомогат'!K19</f>
        <v>106.59016967936587</v>
      </c>
      <c r="J21" s="37">
        <f>'[5]вспомогат'!L19</f>
        <v>619259.9900000002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20878795</v>
      </c>
      <c r="D22" s="38">
        <f>'[5]вспомогат'!D20</f>
        <v>3803224</v>
      </c>
      <c r="E22" s="33">
        <f>'[5]вспомогат'!G20</f>
        <v>22121921.52</v>
      </c>
      <c r="F22" s="38">
        <f>'[5]вспомогат'!H20</f>
        <v>4077479.280000001</v>
      </c>
      <c r="G22" s="39">
        <f>'[5]вспомогат'!I20</f>
        <v>107.21112613929658</v>
      </c>
      <c r="H22" s="35">
        <f>'[5]вспомогат'!J20</f>
        <v>274255.2800000012</v>
      </c>
      <c r="I22" s="36">
        <f>'[5]вспомогат'!K20</f>
        <v>105.95401468331865</v>
      </c>
      <c r="J22" s="37">
        <f>'[5]вспомогат'!L20</f>
        <v>1243126.5199999996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15509693</v>
      </c>
      <c r="D23" s="38">
        <f>'[5]вспомогат'!D21</f>
        <v>3142633</v>
      </c>
      <c r="E23" s="33">
        <f>'[5]вспомогат'!G21</f>
        <v>16250146.66</v>
      </c>
      <c r="F23" s="38">
        <f>'[5]вспомогат'!H21</f>
        <v>3290034.5299999993</v>
      </c>
      <c r="G23" s="39">
        <f>'[5]вспомогат'!I21</f>
        <v>104.69038319141941</v>
      </c>
      <c r="H23" s="35">
        <f>'[5]вспомогат'!J21</f>
        <v>147401.52999999933</v>
      </c>
      <c r="I23" s="36">
        <f>'[5]вспомогат'!K21</f>
        <v>104.7741348587622</v>
      </c>
      <c r="J23" s="37">
        <f>'[5]вспомогат'!L21</f>
        <v>740453.6600000001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21118473</v>
      </c>
      <c r="D24" s="38">
        <f>'[5]вспомогат'!D22</f>
        <v>3370965</v>
      </c>
      <c r="E24" s="33">
        <f>'[5]вспомогат'!G22</f>
        <v>21813687.47</v>
      </c>
      <c r="F24" s="38">
        <f>'[5]вспомогат'!H22</f>
        <v>3560905.1499999985</v>
      </c>
      <c r="G24" s="39">
        <f>'[5]вспомогат'!I22</f>
        <v>105.6345927649797</v>
      </c>
      <c r="H24" s="35">
        <f>'[5]вспомогат'!J22</f>
        <v>189940.1499999985</v>
      </c>
      <c r="I24" s="36">
        <f>'[5]вспомогат'!K22</f>
        <v>103.291973193327</v>
      </c>
      <c r="J24" s="37">
        <f>'[5]вспомогат'!L22</f>
        <v>695214.4699999988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11660457</v>
      </c>
      <c r="D25" s="38">
        <f>'[5]вспомогат'!D23</f>
        <v>2051111</v>
      </c>
      <c r="E25" s="33">
        <f>'[5]вспомогат'!G23</f>
        <v>12198981.86</v>
      </c>
      <c r="F25" s="38">
        <f>'[5]вспомогат'!H23</f>
        <v>1885049.7699999996</v>
      </c>
      <c r="G25" s="39">
        <f>'[5]вспомогат'!I23</f>
        <v>91.90383991895122</v>
      </c>
      <c r="H25" s="35">
        <f>'[5]вспомогат'!J23</f>
        <v>-166061.23000000045</v>
      </c>
      <c r="I25" s="36">
        <f>'[5]вспомогат'!K23</f>
        <v>104.61838554012077</v>
      </c>
      <c r="J25" s="37">
        <f>'[5]вспомогат'!L23</f>
        <v>538524.8599999994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9988052</v>
      </c>
      <c r="D26" s="38">
        <f>'[5]вспомогат'!D24</f>
        <v>1556058</v>
      </c>
      <c r="E26" s="33">
        <f>'[5]вспомогат'!G24</f>
        <v>12591079.35</v>
      </c>
      <c r="F26" s="38">
        <f>'[5]вспомогат'!H24</f>
        <v>2503244.5600000005</v>
      </c>
      <c r="G26" s="39">
        <f>'[5]вспомогат'!I24</f>
        <v>160.8709032696725</v>
      </c>
      <c r="H26" s="35">
        <f>'[5]вспомогат'!J24</f>
        <v>947186.5600000005</v>
      </c>
      <c r="I26" s="36">
        <f>'[5]вспомогат'!K24</f>
        <v>126.06141167466889</v>
      </c>
      <c r="J26" s="37">
        <f>'[5]вспомогат'!L24</f>
        <v>2603027.3499999996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15907529</v>
      </c>
      <c r="D27" s="38">
        <f>'[5]вспомогат'!D25</f>
        <v>2906860</v>
      </c>
      <c r="E27" s="33">
        <f>'[5]вспомогат'!G25</f>
        <v>18011927.27</v>
      </c>
      <c r="F27" s="38">
        <f>'[5]вспомогат'!H25</f>
        <v>3620833.0599999987</v>
      </c>
      <c r="G27" s="39">
        <f>'[5]вспомогат'!I25</f>
        <v>124.5616596602519</v>
      </c>
      <c r="H27" s="35">
        <f>'[5]вспомогат'!J25</f>
        <v>713973.0599999987</v>
      </c>
      <c r="I27" s="36">
        <f>'[5]вспомогат'!K25</f>
        <v>113.2289450485993</v>
      </c>
      <c r="J27" s="37">
        <f>'[5]вспомогат'!L25</f>
        <v>2104398.2699999996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10166881</v>
      </c>
      <c r="D28" s="38">
        <f>'[5]вспомогат'!D26</f>
        <v>2025339</v>
      </c>
      <c r="E28" s="33">
        <f>'[5]вспомогат'!G26</f>
        <v>11214228.44</v>
      </c>
      <c r="F28" s="38">
        <f>'[5]вспомогат'!H26</f>
        <v>2517860.299999999</v>
      </c>
      <c r="G28" s="39">
        <f>'[5]вспомогат'!I26</f>
        <v>124.31796849811309</v>
      </c>
      <c r="H28" s="35">
        <f>'[5]вспомогат'!J26</f>
        <v>492521.2999999989</v>
      </c>
      <c r="I28" s="36">
        <f>'[5]вспомогат'!K26</f>
        <v>110.30156092119105</v>
      </c>
      <c r="J28" s="37">
        <f>'[5]вспомогат'!L26</f>
        <v>1047347.4399999995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8716961</v>
      </c>
      <c r="D29" s="38">
        <f>'[5]вспомогат'!D27</f>
        <v>2075210</v>
      </c>
      <c r="E29" s="33">
        <f>'[5]вспомогат'!G27</f>
        <v>9471244.9</v>
      </c>
      <c r="F29" s="38">
        <f>'[5]вспомогат'!H27</f>
        <v>2363963.8000000007</v>
      </c>
      <c r="G29" s="39">
        <f>'[5]вспомогат'!I27</f>
        <v>113.91443757499245</v>
      </c>
      <c r="H29" s="35">
        <f>'[5]вспомогат'!J27</f>
        <v>288753.80000000075</v>
      </c>
      <c r="I29" s="36">
        <f>'[5]вспомогат'!K27</f>
        <v>108.65306039570441</v>
      </c>
      <c r="J29" s="37">
        <f>'[5]вспомогат'!L27</f>
        <v>754283.9000000004</v>
      </c>
    </row>
    <row r="30" spans="1:10" ht="12.75">
      <c r="A30" s="32" t="s">
        <v>32</v>
      </c>
      <c r="B30" s="33">
        <f>'[5]вспомогат'!B28</f>
        <v>30956281</v>
      </c>
      <c r="C30" s="33">
        <f>'[5]вспомогат'!C28</f>
        <v>15877244</v>
      </c>
      <c r="D30" s="38">
        <f>'[5]вспомогат'!D28</f>
        <v>3025535</v>
      </c>
      <c r="E30" s="33">
        <f>'[5]вспомогат'!G28</f>
        <v>17238898.96</v>
      </c>
      <c r="F30" s="38">
        <f>'[5]вспомогат'!H28</f>
        <v>3521205.9800000004</v>
      </c>
      <c r="G30" s="39">
        <f>'[5]вспомогат'!I28</f>
        <v>116.38292004554567</v>
      </c>
      <c r="H30" s="35">
        <f>'[5]вспомогат'!J28</f>
        <v>495670.98000000045</v>
      </c>
      <c r="I30" s="36">
        <f>'[5]вспомогат'!K28</f>
        <v>108.57614180395541</v>
      </c>
      <c r="J30" s="37">
        <f>'[5]вспомогат'!L28</f>
        <v>1361654.960000001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31983794</v>
      </c>
      <c r="D31" s="38">
        <f>'[5]вспомогат'!D29</f>
        <v>7288314</v>
      </c>
      <c r="E31" s="33">
        <f>'[5]вспомогат'!G29</f>
        <v>32117622.5</v>
      </c>
      <c r="F31" s="38">
        <f>'[5]вспомогат'!H29</f>
        <v>5510825.6499999985</v>
      </c>
      <c r="G31" s="39">
        <f>'[5]вспомогат'!I29</f>
        <v>75.61180336083213</v>
      </c>
      <c r="H31" s="35">
        <f>'[5]вспомогат'!J29</f>
        <v>-1777488.3500000015</v>
      </c>
      <c r="I31" s="36">
        <f>'[5]вспомогат'!K29</f>
        <v>100.41842596910173</v>
      </c>
      <c r="J31" s="37">
        <f>'[5]вспомогат'!L29</f>
        <v>133828.5</v>
      </c>
    </row>
    <row r="32" spans="1:10" ht="12.75">
      <c r="A32" s="32" t="s">
        <v>34</v>
      </c>
      <c r="B32" s="33">
        <f>'[5]вспомогат'!B30</f>
        <v>26816514</v>
      </c>
      <c r="C32" s="33">
        <f>'[5]вспомогат'!C30</f>
        <v>13221815</v>
      </c>
      <c r="D32" s="38">
        <f>'[5]вспомогат'!D30</f>
        <v>2881461</v>
      </c>
      <c r="E32" s="33">
        <f>'[5]вспомогат'!G30</f>
        <v>14092986.47</v>
      </c>
      <c r="F32" s="38">
        <f>'[5]вспомогат'!H30</f>
        <v>2607517.0600000005</v>
      </c>
      <c r="G32" s="39">
        <f>'[5]вспомогат'!I30</f>
        <v>90.49288052137442</v>
      </c>
      <c r="H32" s="35">
        <f>'[5]вспомогат'!J30</f>
        <v>-273943.9399999995</v>
      </c>
      <c r="I32" s="36">
        <f>'[5]вспомогат'!K30</f>
        <v>106.58889471679949</v>
      </c>
      <c r="J32" s="37">
        <f>'[5]вспомогат'!L30</f>
        <v>871171.4700000007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13345377</v>
      </c>
      <c r="D33" s="38">
        <f>'[5]вспомогат'!D31</f>
        <v>2682045</v>
      </c>
      <c r="E33" s="33">
        <f>'[5]вспомогат'!G31</f>
        <v>14147144.83</v>
      </c>
      <c r="F33" s="38">
        <f>'[5]вспомогат'!H31</f>
        <v>2480598.8900000006</v>
      </c>
      <c r="G33" s="39">
        <f>'[5]вспомогат'!I31</f>
        <v>92.48908538074494</v>
      </c>
      <c r="H33" s="35">
        <f>'[5]вспомогат'!J31</f>
        <v>-201446.1099999994</v>
      </c>
      <c r="I33" s="36">
        <f>'[5]вспомогат'!K31</f>
        <v>106.00783200054971</v>
      </c>
      <c r="J33" s="37">
        <f>'[5]вспомогат'!L31</f>
        <v>801767.8300000001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4666374</v>
      </c>
      <c r="D34" s="38">
        <f>'[5]вспомогат'!D32</f>
        <v>813191</v>
      </c>
      <c r="E34" s="33">
        <f>'[5]вспомогат'!G32</f>
        <v>5383193.46</v>
      </c>
      <c r="F34" s="38">
        <f>'[5]вспомогат'!H32</f>
        <v>1229384.67</v>
      </c>
      <c r="G34" s="39">
        <f>'[5]вспомогат'!I32</f>
        <v>151.18030942300146</v>
      </c>
      <c r="H34" s="35">
        <f>'[5]вспомогат'!J32</f>
        <v>416193.6699999999</v>
      </c>
      <c r="I34" s="36">
        <f>'[5]вспомогат'!K32</f>
        <v>115.36138037799799</v>
      </c>
      <c r="J34" s="37">
        <f>'[5]вспомогат'!L32</f>
        <v>716819.46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11800183</v>
      </c>
      <c r="D35" s="38">
        <f>'[5]вспомогат'!D33</f>
        <v>2319513</v>
      </c>
      <c r="E35" s="33">
        <f>'[5]вспомогат'!G33</f>
        <v>12206305.38</v>
      </c>
      <c r="F35" s="38">
        <f>'[5]вспомогат'!H33</f>
        <v>2295913.17</v>
      </c>
      <c r="G35" s="39">
        <f>'[5]вспомогат'!I33</f>
        <v>98.98255237198498</v>
      </c>
      <c r="H35" s="35">
        <f>'[5]вспомогат'!J33</f>
        <v>-23599.830000000075</v>
      </c>
      <c r="I35" s="36">
        <f>'[5]вспомогат'!K33</f>
        <v>103.44166170982265</v>
      </c>
      <c r="J35" s="37">
        <f>'[5]вспомогат'!L33</f>
        <v>406122.3800000008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9162135</v>
      </c>
      <c r="D36" s="38">
        <f>'[5]вспомогат'!D34</f>
        <v>1786960</v>
      </c>
      <c r="E36" s="33">
        <f>'[5]вспомогат'!G34</f>
        <v>10108554.57</v>
      </c>
      <c r="F36" s="38">
        <f>'[5]вспомогат'!H34</f>
        <v>1930078.4500000002</v>
      </c>
      <c r="G36" s="39">
        <f>'[5]вспомогат'!I34</f>
        <v>108.00904608944802</v>
      </c>
      <c r="H36" s="35">
        <f>'[5]вспомогат'!J34</f>
        <v>143118.4500000002</v>
      </c>
      <c r="I36" s="36">
        <f>'[5]вспомогат'!K34</f>
        <v>110.32968374729253</v>
      </c>
      <c r="J36" s="37">
        <f>'[5]вспомогат'!L34</f>
        <v>946419.5700000003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20046516</v>
      </c>
      <c r="D37" s="38">
        <f>'[5]вспомогат'!D35</f>
        <v>4288502</v>
      </c>
      <c r="E37" s="33">
        <f>'[5]вспомогат'!G35</f>
        <v>20871585.81</v>
      </c>
      <c r="F37" s="38">
        <f>'[5]вспомогат'!H35</f>
        <v>4115977.3499999978</v>
      </c>
      <c r="G37" s="39">
        <f>'[5]вспомогат'!I35</f>
        <v>95.97704163365198</v>
      </c>
      <c r="H37" s="35">
        <f>'[5]вспомогат'!J35</f>
        <v>-172524.65000000224</v>
      </c>
      <c r="I37" s="36">
        <f>'[5]вспомогат'!K35</f>
        <v>104.11577657683759</v>
      </c>
      <c r="J37" s="37">
        <f>'[5]вспомогат'!L35</f>
        <v>825069.8099999987</v>
      </c>
    </row>
    <row r="38" spans="1:10" ht="18.75" customHeight="1">
      <c r="A38" s="51" t="s">
        <v>40</v>
      </c>
      <c r="B38" s="42">
        <f>SUM(B18:B37)</f>
        <v>628602955</v>
      </c>
      <c r="C38" s="42">
        <f>SUM(C18:C37)</f>
        <v>307360348</v>
      </c>
      <c r="D38" s="42">
        <f>SUM(D18:D37)</f>
        <v>59815400</v>
      </c>
      <c r="E38" s="42">
        <f>SUM(E18:E37)</f>
        <v>329097585.9</v>
      </c>
      <c r="F38" s="42">
        <f>SUM(F18:F37)</f>
        <v>63805167.96000001</v>
      </c>
      <c r="G38" s="43">
        <f>F38/D38*100</f>
        <v>106.67013504883359</v>
      </c>
      <c r="H38" s="42">
        <f>SUM(H18:H37)</f>
        <v>3989767.9599999925</v>
      </c>
      <c r="I38" s="44">
        <f>E38/C38*100</f>
        <v>107.07223232972132</v>
      </c>
      <c r="J38" s="42">
        <f>SUM(J18:J37)</f>
        <v>21737237.899999995</v>
      </c>
    </row>
    <row r="39" spans="1:10" ht="20.25" customHeight="1">
      <c r="A39" s="52" t="s">
        <v>41</v>
      </c>
      <c r="B39" s="53">
        <f>'[5]вспомогат'!B36</f>
        <v>4037493075</v>
      </c>
      <c r="C39" s="53">
        <f>'[5]вспомогат'!C36</f>
        <v>2099446812</v>
      </c>
      <c r="D39" s="53">
        <f>'[5]вспомогат'!D36</f>
        <v>363949996</v>
      </c>
      <c r="E39" s="53">
        <f>'[5]вспомогат'!G36</f>
        <v>2130445939.76</v>
      </c>
      <c r="F39" s="53">
        <f>'[5]вспомогат'!H36</f>
        <v>349753045.6899998</v>
      </c>
      <c r="G39" s="54">
        <f>'[5]вспомогат'!I36</f>
        <v>96.09920305920262</v>
      </c>
      <c r="H39" s="53">
        <f>'[5]вспомогат'!J36</f>
        <v>-14196950.310000122</v>
      </c>
      <c r="I39" s="54">
        <f>'[5]вспомогат'!K36</f>
        <v>101.4765378947833</v>
      </c>
      <c r="J39" s="53">
        <f>'[5]вспомогат'!L36</f>
        <v>30999127.759999912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31.07.2013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2013-08-02T04:51:46Z</dcterms:created>
  <dcterms:modified xsi:type="dcterms:W3CDTF">2013-08-02T04:52:05Z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