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<sst xmlns="http://schemas.openxmlformats.org/spreadsheetml/2006/main" count="47" uniqueCount="42">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</sst>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108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01.08.2013</v>
          </cell>
        </row>
        <row r="6">
          <cell r="G6" t="str">
            <v>Фактично надійшло на 01.08.2013</v>
          </cell>
        </row>
        <row r="8">
          <cell r="D8" t="str">
            <v>липень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931893880</v>
          </cell>
          <cell r="C10">
            <v>599689594</v>
          </cell>
          <cell r="D10">
            <v>90784718</v>
          </cell>
          <cell r="G10">
            <v>517708165.85</v>
          </cell>
          <cell r="H10">
            <v>1341672.7700000405</v>
          </cell>
          <cell r="I10">
            <v>1.4778619128387231</v>
          </cell>
          <cell r="J10">
            <v>-89443045.22999996</v>
          </cell>
          <cell r="K10">
            <v>86.32935622524742</v>
          </cell>
          <cell r="L10">
            <v>-81981428.14999998</v>
          </cell>
        </row>
        <row r="11">
          <cell r="B11">
            <v>1874282300</v>
          </cell>
          <cell r="C11">
            <v>1151864400</v>
          </cell>
          <cell r="D11">
            <v>185491400</v>
          </cell>
          <cell r="G11">
            <v>969650693.19</v>
          </cell>
          <cell r="H11">
            <v>2142405.8800001144</v>
          </cell>
          <cell r="I11">
            <v>1.1549893310418244</v>
          </cell>
          <cell r="J11">
            <v>-183348994.1199999</v>
          </cell>
          <cell r="K11">
            <v>84.18097591956138</v>
          </cell>
          <cell r="L11">
            <v>-182213706.80999994</v>
          </cell>
        </row>
        <row r="12">
          <cell r="B12">
            <v>145415530</v>
          </cell>
          <cell r="C12">
            <v>86540632</v>
          </cell>
          <cell r="D12">
            <v>13869019</v>
          </cell>
          <cell r="G12">
            <v>73275981.67</v>
          </cell>
          <cell r="H12">
            <v>184221.84000000358</v>
          </cell>
          <cell r="I12">
            <v>1.3282975529848478</v>
          </cell>
          <cell r="J12">
            <v>-13684797.159999996</v>
          </cell>
          <cell r="K12">
            <v>84.67234404990248</v>
          </cell>
          <cell r="L12">
            <v>-13264650.329999998</v>
          </cell>
        </row>
        <row r="13">
          <cell r="B13">
            <v>267787710</v>
          </cell>
          <cell r="C13">
            <v>180348310</v>
          </cell>
          <cell r="D13">
            <v>30680975</v>
          </cell>
          <cell r="G13">
            <v>149825517.67</v>
          </cell>
          <cell r="H13">
            <v>78229.46999999881</v>
          </cell>
          <cell r="I13">
            <v>0.2549771315937607</v>
          </cell>
          <cell r="J13">
            <v>-30602745.53</v>
          </cell>
          <cell r="K13">
            <v>83.07564272157582</v>
          </cell>
          <cell r="L13">
            <v>-30522792.330000013</v>
          </cell>
        </row>
        <row r="14">
          <cell r="B14">
            <v>162592400</v>
          </cell>
          <cell r="C14">
            <v>94515990</v>
          </cell>
          <cell r="D14">
            <v>13905450</v>
          </cell>
          <cell r="G14">
            <v>80913801.94</v>
          </cell>
          <cell r="H14">
            <v>166622.26999999583</v>
          </cell>
          <cell r="I14">
            <v>1.1982515488531176</v>
          </cell>
          <cell r="J14">
            <v>-13738827.730000004</v>
          </cell>
          <cell r="K14">
            <v>85.60858531979615</v>
          </cell>
          <cell r="L14">
            <v>-13602188.060000002</v>
          </cell>
        </row>
        <row r="15">
          <cell r="B15">
            <v>26918300</v>
          </cell>
          <cell r="C15">
            <v>16032430</v>
          </cell>
          <cell r="D15">
            <v>2173330</v>
          </cell>
          <cell r="G15">
            <v>13937412.11</v>
          </cell>
          <cell r="H15">
            <v>50066.33999999985</v>
          </cell>
          <cell r="I15">
            <v>2.3036694841556438</v>
          </cell>
          <cell r="J15">
            <v>-2123263.66</v>
          </cell>
          <cell r="K15">
            <v>86.93262412497668</v>
          </cell>
          <cell r="L15">
            <v>-2095017.8900000006</v>
          </cell>
        </row>
        <row r="16">
          <cell r="B16">
            <v>26423708</v>
          </cell>
          <cell r="C16">
            <v>15870939</v>
          </cell>
          <cell r="D16">
            <v>3333066</v>
          </cell>
          <cell r="G16">
            <v>14842193.22</v>
          </cell>
          <cell r="H16">
            <v>14449</v>
          </cell>
          <cell r="I16">
            <v>0.43350476708232</v>
          </cell>
          <cell r="J16">
            <v>-3318617</v>
          </cell>
          <cell r="K16">
            <v>93.51805346867</v>
          </cell>
          <cell r="L16">
            <v>-1028745.7799999993</v>
          </cell>
        </row>
        <row r="17">
          <cell r="B17">
            <v>94207870</v>
          </cell>
          <cell r="C17">
            <v>55764972</v>
          </cell>
          <cell r="D17">
            <v>8795823</v>
          </cell>
          <cell r="G17">
            <v>50208992.43</v>
          </cell>
          <cell r="H17">
            <v>378339.0700000003</v>
          </cell>
          <cell r="I17">
            <v>4.301349288179177</v>
          </cell>
          <cell r="J17">
            <v>-8417483.93</v>
          </cell>
          <cell r="K17">
            <v>90.03679304277244</v>
          </cell>
          <cell r="L17">
            <v>-5555979.57</v>
          </cell>
        </row>
        <row r="18">
          <cell r="B18">
            <v>9248225</v>
          </cell>
          <cell r="C18">
            <v>5722650</v>
          </cell>
          <cell r="D18">
            <v>1316326</v>
          </cell>
          <cell r="G18">
            <v>4589326.38</v>
          </cell>
          <cell r="H18">
            <v>5630.5</v>
          </cell>
          <cell r="I18">
            <v>0.42774358327648315</v>
          </cell>
          <cell r="J18">
            <v>-1310695.5</v>
          </cell>
          <cell r="K18">
            <v>80.19582501113995</v>
          </cell>
          <cell r="L18">
            <v>-1133323.62</v>
          </cell>
        </row>
        <row r="19">
          <cell r="B19">
            <v>20633455</v>
          </cell>
          <cell r="C19">
            <v>12488367</v>
          </cell>
          <cell r="D19">
            <v>3091644</v>
          </cell>
          <cell r="G19">
            <v>10060243.54</v>
          </cell>
          <cell r="H19">
            <v>44260.54999999888</v>
          </cell>
          <cell r="I19">
            <v>1.4316185822170626</v>
          </cell>
          <cell r="J19">
            <v>-3047383.450000001</v>
          </cell>
          <cell r="K19">
            <v>80.55691780999068</v>
          </cell>
          <cell r="L19">
            <v>-2428123.460000001</v>
          </cell>
        </row>
        <row r="20">
          <cell r="B20">
            <v>44694335</v>
          </cell>
          <cell r="C20">
            <v>25531950</v>
          </cell>
          <cell r="D20">
            <v>4653155</v>
          </cell>
          <cell r="G20">
            <v>22212864.26</v>
          </cell>
          <cell r="H20">
            <v>90942.74000000209</v>
          </cell>
          <cell r="I20">
            <v>1.9544317780087292</v>
          </cell>
          <cell r="J20">
            <v>-4562212.259999998</v>
          </cell>
          <cell r="K20">
            <v>87.00026539296843</v>
          </cell>
          <cell r="L20">
            <v>-3319085.7399999984</v>
          </cell>
        </row>
        <row r="21">
          <cell r="B21">
            <v>29994900</v>
          </cell>
          <cell r="C21">
            <v>18840256</v>
          </cell>
          <cell r="D21">
            <v>3330563</v>
          </cell>
          <cell r="G21">
            <v>16272949.76</v>
          </cell>
          <cell r="H21">
            <v>22803.099999999627</v>
          </cell>
          <cell r="I21">
            <v>0.6846620226069775</v>
          </cell>
          <cell r="J21">
            <v>-3307759.9000000004</v>
          </cell>
          <cell r="K21">
            <v>86.3732942906933</v>
          </cell>
          <cell r="L21">
            <v>-2567306.24</v>
          </cell>
        </row>
        <row r="22">
          <cell r="B22">
            <v>43454544</v>
          </cell>
          <cell r="C22">
            <v>27396145</v>
          </cell>
          <cell r="D22">
            <v>6277672</v>
          </cell>
          <cell r="G22">
            <v>21935409.5</v>
          </cell>
          <cell r="H22">
            <v>121722.03000000119</v>
          </cell>
          <cell r="I22">
            <v>1.9389676618976144</v>
          </cell>
          <cell r="J22">
            <v>-6155949.969999999</v>
          </cell>
          <cell r="K22">
            <v>80.06750402292</v>
          </cell>
          <cell r="L22">
            <v>-5460735.5</v>
          </cell>
        </row>
        <row r="23">
          <cell r="B23">
            <v>22411900</v>
          </cell>
          <cell r="C23">
            <v>13561805</v>
          </cell>
          <cell r="D23">
            <v>1901348</v>
          </cell>
          <cell r="G23">
            <v>12239593.3</v>
          </cell>
          <cell r="H23">
            <v>40611.44000000134</v>
          </cell>
          <cell r="I23">
            <v>2.1359288252335364</v>
          </cell>
          <cell r="J23">
            <v>-1860736.5599999987</v>
          </cell>
          <cell r="K23">
            <v>90.25047403350808</v>
          </cell>
          <cell r="L23">
            <v>-1322211.6999999993</v>
          </cell>
        </row>
        <row r="24">
          <cell r="B24">
            <v>23255939</v>
          </cell>
          <cell r="C24">
            <v>13204599</v>
          </cell>
          <cell r="D24">
            <v>3216547</v>
          </cell>
          <cell r="G24">
            <v>12632256.1</v>
          </cell>
          <cell r="H24">
            <v>41176.75</v>
          </cell>
          <cell r="I24">
            <v>1.280153841992671</v>
          </cell>
          <cell r="J24">
            <v>-3175370.25</v>
          </cell>
          <cell r="K24">
            <v>95.66557909104245</v>
          </cell>
          <cell r="L24">
            <v>-572342.9000000004</v>
          </cell>
        </row>
        <row r="25">
          <cell r="B25">
            <v>32786400</v>
          </cell>
          <cell r="C25">
            <v>19819105</v>
          </cell>
          <cell r="D25">
            <v>3911576</v>
          </cell>
          <cell r="G25">
            <v>18083373.06</v>
          </cell>
          <cell r="H25">
            <v>71445.7899999991</v>
          </cell>
          <cell r="I25">
            <v>1.8265218418355953</v>
          </cell>
          <cell r="J25">
            <v>-3840130.210000001</v>
          </cell>
          <cell r="K25">
            <v>91.24212753300414</v>
          </cell>
          <cell r="L25">
            <v>-1735731.9400000013</v>
          </cell>
        </row>
        <row r="26">
          <cell r="B26">
            <v>21371079</v>
          </cell>
          <cell r="C26">
            <v>12659290</v>
          </cell>
          <cell r="D26">
            <v>2492409</v>
          </cell>
          <cell r="G26">
            <v>11258938.38</v>
          </cell>
          <cell r="H26">
            <v>44709.94000000134</v>
          </cell>
          <cell r="I26">
            <v>1.7938444292249525</v>
          </cell>
          <cell r="J26">
            <v>-2447699.0599999987</v>
          </cell>
          <cell r="K26">
            <v>88.93815040179979</v>
          </cell>
          <cell r="L26">
            <v>-1400351.6199999992</v>
          </cell>
        </row>
        <row r="27">
          <cell r="B27">
            <v>17382250</v>
          </cell>
          <cell r="C27">
            <v>10811571</v>
          </cell>
          <cell r="D27">
            <v>2094610</v>
          </cell>
          <cell r="G27">
            <v>9562243.91</v>
          </cell>
          <cell r="H27">
            <v>90999.00999999978</v>
          </cell>
          <cell r="I27">
            <v>4.3444369118833475</v>
          </cell>
          <cell r="J27">
            <v>-2003610.9900000002</v>
          </cell>
          <cell r="K27">
            <v>88.4445369687717</v>
          </cell>
          <cell r="L27">
            <v>-1249327.0899999999</v>
          </cell>
        </row>
        <row r="28">
          <cell r="B28">
            <v>30956281</v>
          </cell>
          <cell r="C28">
            <v>18800384</v>
          </cell>
          <cell r="D28">
            <v>2923140</v>
          </cell>
          <cell r="G28">
            <v>17291375.12</v>
          </cell>
          <cell r="H28">
            <v>52476.16000000015</v>
          </cell>
          <cell r="I28">
            <v>1.7951983141416474</v>
          </cell>
          <cell r="J28">
            <v>-2870663.84</v>
          </cell>
          <cell r="K28">
            <v>91.97352096638026</v>
          </cell>
          <cell r="L28">
            <v>-1509008.879999999</v>
          </cell>
        </row>
        <row r="29">
          <cell r="B29">
            <v>63544860</v>
          </cell>
          <cell r="C29">
            <v>38399116</v>
          </cell>
          <cell r="D29">
            <v>6415322</v>
          </cell>
          <cell r="G29">
            <v>32219924.33</v>
          </cell>
          <cell r="H29">
            <v>102301.82999999821</v>
          </cell>
          <cell r="I29">
            <v>1.5946484058009591</v>
          </cell>
          <cell r="J29">
            <v>-6313020.170000002</v>
          </cell>
          <cell r="K29">
            <v>83.90798457443655</v>
          </cell>
          <cell r="L29">
            <v>-6179191.670000002</v>
          </cell>
        </row>
        <row r="30">
          <cell r="B30">
            <v>26816514</v>
          </cell>
          <cell r="C30">
            <v>16283282</v>
          </cell>
          <cell r="D30">
            <v>3061467</v>
          </cell>
          <cell r="G30">
            <v>14159064.41</v>
          </cell>
          <cell r="H30">
            <v>66077.93999999948</v>
          </cell>
          <cell r="I30">
            <v>2.1583750535282427</v>
          </cell>
          <cell r="J30">
            <v>-2995389.0600000005</v>
          </cell>
          <cell r="K30">
            <v>86.95461031750233</v>
          </cell>
          <cell r="L30">
            <v>-2124217.59</v>
          </cell>
        </row>
        <row r="31">
          <cell r="B31">
            <v>28487122</v>
          </cell>
          <cell r="C31">
            <v>16651736</v>
          </cell>
          <cell r="D31">
            <v>3306359</v>
          </cell>
          <cell r="G31">
            <v>14188523.79</v>
          </cell>
          <cell r="H31">
            <v>41378.95999999903</v>
          </cell>
          <cell r="I31">
            <v>1.2514962833739178</v>
          </cell>
          <cell r="J31">
            <v>-3264980.040000001</v>
          </cell>
          <cell r="K31">
            <v>85.20747500440794</v>
          </cell>
          <cell r="L31">
            <v>-2463212.210000001</v>
          </cell>
        </row>
        <row r="32">
          <cell r="B32">
            <v>9884788</v>
          </cell>
          <cell r="C32">
            <v>5873478</v>
          </cell>
          <cell r="D32">
            <v>1207104</v>
          </cell>
          <cell r="G32">
            <v>5400010.91</v>
          </cell>
          <cell r="H32">
            <v>16817.450000000186</v>
          </cell>
          <cell r="I32">
            <v>1.393206384868262</v>
          </cell>
          <cell r="J32">
            <v>-1190286.5499999998</v>
          </cell>
          <cell r="K32">
            <v>91.93889736200596</v>
          </cell>
          <cell r="L32">
            <v>-473467.08999999985</v>
          </cell>
        </row>
        <row r="33">
          <cell r="B33">
            <v>25120542</v>
          </cell>
          <cell r="C33">
            <v>15077994</v>
          </cell>
          <cell r="D33">
            <v>3277811</v>
          </cell>
          <cell r="G33">
            <v>12388141.7</v>
          </cell>
          <cell r="H33">
            <v>181836.31999999844</v>
          </cell>
          <cell r="I33">
            <v>5.547492518635103</v>
          </cell>
          <cell r="J33">
            <v>-3095974.6800000016</v>
          </cell>
          <cell r="K33">
            <v>82.16041006515853</v>
          </cell>
          <cell r="L33">
            <v>-2689852.3000000007</v>
          </cell>
        </row>
        <row r="34">
          <cell r="B34">
            <v>19209380</v>
          </cell>
          <cell r="C34">
            <v>11589729</v>
          </cell>
          <cell r="D34">
            <v>2427594</v>
          </cell>
          <cell r="G34">
            <v>10249919.21</v>
          </cell>
          <cell r="H34">
            <v>141364.6400000006</v>
          </cell>
          <cell r="I34">
            <v>5.823240624255975</v>
          </cell>
          <cell r="J34">
            <v>-2286229.3599999994</v>
          </cell>
          <cell r="K34">
            <v>88.43967973711896</v>
          </cell>
          <cell r="L34">
            <v>-1339809.789999999</v>
          </cell>
        </row>
        <row r="35">
          <cell r="B35">
            <v>38718863</v>
          </cell>
          <cell r="C35">
            <v>24049720</v>
          </cell>
          <cell r="D35">
            <v>4003204</v>
          </cell>
          <cell r="G35">
            <v>21044264.28</v>
          </cell>
          <cell r="H35">
            <v>172678.47000000253</v>
          </cell>
          <cell r="I35">
            <v>4.313506631188481</v>
          </cell>
          <cell r="J35">
            <v>-3830525.5299999975</v>
          </cell>
          <cell r="K35">
            <v>87.50315712615365</v>
          </cell>
          <cell r="L35">
            <v>-3005455.719999999</v>
          </cell>
        </row>
        <row r="36">
          <cell r="B36">
            <v>4037493075</v>
          </cell>
          <cell r="C36">
            <v>2507388444</v>
          </cell>
          <cell r="D36">
            <v>407941632</v>
          </cell>
          <cell r="G36">
            <v>2136151180.0200002</v>
          </cell>
          <cell r="H36">
            <v>5705240.260000155</v>
          </cell>
          <cell r="I36">
            <v>1.3985432749359976</v>
          </cell>
          <cell r="J36">
            <v>-402236391.73999983</v>
          </cell>
          <cell r="K36">
            <v>85.19426597548761</v>
          </cell>
          <cell r="L36">
            <v>-371237263.9799998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01.08.2013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01.08.2013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599689594</v>
      </c>
      <c r="D10" s="33">
        <f>'[5]вспомогат'!D10</f>
        <v>90784718</v>
      </c>
      <c r="E10" s="33">
        <f>'[5]вспомогат'!G10</f>
        <v>517708165.85</v>
      </c>
      <c r="F10" s="33">
        <f>'[5]вспомогат'!H10</f>
        <v>1341672.7700000405</v>
      </c>
      <c r="G10" s="34">
        <f>'[5]вспомогат'!I10</f>
        <v>1.4778619128387231</v>
      </c>
      <c r="H10" s="35">
        <f>'[5]вспомогат'!J10</f>
        <v>-89443045.22999996</v>
      </c>
      <c r="I10" s="36">
        <f>'[5]вспомогат'!K10</f>
        <v>86.32935622524742</v>
      </c>
      <c r="J10" s="37">
        <f>'[5]вспомогат'!L10</f>
        <v>-81981428.14999998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1151864400</v>
      </c>
      <c r="D12" s="38">
        <f>'[5]вспомогат'!D11</f>
        <v>185491400</v>
      </c>
      <c r="E12" s="33">
        <f>'[5]вспомогат'!G11</f>
        <v>969650693.19</v>
      </c>
      <c r="F12" s="38">
        <f>'[5]вспомогат'!H11</f>
        <v>2142405.8800001144</v>
      </c>
      <c r="G12" s="39">
        <f>'[5]вспомогат'!I11</f>
        <v>1.1549893310418244</v>
      </c>
      <c r="H12" s="35">
        <f>'[5]вспомогат'!J11</f>
        <v>-183348994.1199999</v>
      </c>
      <c r="I12" s="36">
        <f>'[5]вспомогат'!K11</f>
        <v>84.18097591956138</v>
      </c>
      <c r="J12" s="37">
        <f>'[5]вспомогат'!L11</f>
        <v>-182213706.80999994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86540632</v>
      </c>
      <c r="D13" s="38">
        <f>'[5]вспомогат'!D12</f>
        <v>13869019</v>
      </c>
      <c r="E13" s="33">
        <f>'[5]вспомогат'!G12</f>
        <v>73275981.67</v>
      </c>
      <c r="F13" s="38">
        <f>'[5]вспомогат'!H12</f>
        <v>184221.84000000358</v>
      </c>
      <c r="G13" s="39">
        <f>'[5]вспомогат'!I12</f>
        <v>1.3282975529848478</v>
      </c>
      <c r="H13" s="35">
        <f>'[5]вспомогат'!J12</f>
        <v>-13684797.159999996</v>
      </c>
      <c r="I13" s="36">
        <f>'[5]вспомогат'!K12</f>
        <v>84.67234404990248</v>
      </c>
      <c r="J13" s="37">
        <f>'[5]вспомогат'!L12</f>
        <v>-13264650.329999998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180348310</v>
      </c>
      <c r="D14" s="38">
        <f>'[5]вспомогат'!D13</f>
        <v>30680975</v>
      </c>
      <c r="E14" s="33">
        <f>'[5]вспомогат'!G13</f>
        <v>149825517.67</v>
      </c>
      <c r="F14" s="38">
        <f>'[5]вспомогат'!H13</f>
        <v>78229.46999999881</v>
      </c>
      <c r="G14" s="39">
        <f>'[5]вспомогат'!I13</f>
        <v>0.2549771315937607</v>
      </c>
      <c r="H14" s="35">
        <f>'[5]вспомогат'!J13</f>
        <v>-30602745.53</v>
      </c>
      <c r="I14" s="36">
        <f>'[5]вспомогат'!K13</f>
        <v>83.07564272157582</v>
      </c>
      <c r="J14" s="37">
        <f>'[5]вспомогат'!L13</f>
        <v>-30522792.330000013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94515990</v>
      </c>
      <c r="D15" s="38">
        <f>'[5]вспомогат'!D14</f>
        <v>13905450</v>
      </c>
      <c r="E15" s="33">
        <f>'[5]вспомогат'!G14</f>
        <v>80913801.94</v>
      </c>
      <c r="F15" s="38">
        <f>'[5]вспомогат'!H14</f>
        <v>166622.26999999583</v>
      </c>
      <c r="G15" s="39">
        <f>'[5]вспомогат'!I14</f>
        <v>1.1982515488531176</v>
      </c>
      <c r="H15" s="35">
        <f>'[5]вспомогат'!J14</f>
        <v>-13738827.730000004</v>
      </c>
      <c r="I15" s="36">
        <f>'[5]вспомогат'!K14</f>
        <v>85.60858531979615</v>
      </c>
      <c r="J15" s="37">
        <f>'[5]вспомогат'!L14</f>
        <v>-13602188.060000002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16032430</v>
      </c>
      <c r="D16" s="38">
        <f>'[5]вспомогат'!D15</f>
        <v>2173330</v>
      </c>
      <c r="E16" s="33">
        <f>'[5]вспомогат'!G15</f>
        <v>13937412.11</v>
      </c>
      <c r="F16" s="38">
        <f>'[5]вспомогат'!H15</f>
        <v>50066.33999999985</v>
      </c>
      <c r="G16" s="39">
        <f>'[5]вспомогат'!I15</f>
        <v>2.3036694841556438</v>
      </c>
      <c r="H16" s="35">
        <f>'[5]вспомогат'!J15</f>
        <v>-2123263.66</v>
      </c>
      <c r="I16" s="36">
        <f>'[5]вспомогат'!K15</f>
        <v>86.93262412497668</v>
      </c>
      <c r="J16" s="37">
        <f>'[5]вспомогат'!L15</f>
        <v>-2095017.8900000006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1529301762</v>
      </c>
      <c r="D17" s="42">
        <f>SUM(D12:D16)</f>
        <v>246120174</v>
      </c>
      <c r="E17" s="42">
        <f>SUM(E12:E16)</f>
        <v>1287603406.58</v>
      </c>
      <c r="F17" s="42">
        <f>SUM(F12:F16)</f>
        <v>2621545.8000001125</v>
      </c>
      <c r="G17" s="43">
        <f>F17/D17*100</f>
        <v>1.0651486862674298</v>
      </c>
      <c r="H17" s="42">
        <f>SUM(H12:H16)</f>
        <v>-243498628.1999999</v>
      </c>
      <c r="I17" s="44">
        <f>E17/C17*100</f>
        <v>84.19550925620393</v>
      </c>
      <c r="J17" s="42">
        <f>SUM(J12:J16)</f>
        <v>-241698355.41999996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15870939</v>
      </c>
      <c r="D18" s="46">
        <f>'[5]вспомогат'!D16</f>
        <v>3333066</v>
      </c>
      <c r="E18" s="45">
        <f>'[5]вспомогат'!G16</f>
        <v>14842193.22</v>
      </c>
      <c r="F18" s="46">
        <f>'[5]вспомогат'!H16</f>
        <v>14449</v>
      </c>
      <c r="G18" s="47">
        <f>'[5]вспомогат'!I16</f>
        <v>0.43350476708232</v>
      </c>
      <c r="H18" s="48">
        <f>'[5]вспомогат'!J16</f>
        <v>-3318617</v>
      </c>
      <c r="I18" s="49">
        <f>'[5]вспомогат'!K16</f>
        <v>93.51805346867</v>
      </c>
      <c r="J18" s="50">
        <f>'[5]вспомогат'!L16</f>
        <v>-1028745.7799999993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55764972</v>
      </c>
      <c r="D19" s="38">
        <f>'[5]вспомогат'!D17</f>
        <v>8795823</v>
      </c>
      <c r="E19" s="33">
        <f>'[5]вспомогат'!G17</f>
        <v>50208992.43</v>
      </c>
      <c r="F19" s="38">
        <f>'[5]вспомогат'!H17</f>
        <v>378339.0700000003</v>
      </c>
      <c r="G19" s="39">
        <f>'[5]вспомогат'!I17</f>
        <v>4.301349288179177</v>
      </c>
      <c r="H19" s="35">
        <f>'[5]вспомогат'!J17</f>
        <v>-8417483.93</v>
      </c>
      <c r="I19" s="36">
        <f>'[5]вспомогат'!K17</f>
        <v>90.03679304277244</v>
      </c>
      <c r="J19" s="37">
        <f>'[5]вспомогат'!L17</f>
        <v>-5555979.57</v>
      </c>
    </row>
    <row r="20" spans="1:10" ht="12.75">
      <c r="A20" s="32" t="s">
        <v>22</v>
      </c>
      <c r="B20" s="33">
        <f>'[5]вспомогат'!B18</f>
        <v>9248225</v>
      </c>
      <c r="C20" s="33">
        <f>'[5]вспомогат'!C18</f>
        <v>5722650</v>
      </c>
      <c r="D20" s="38">
        <f>'[5]вспомогат'!D18</f>
        <v>1316326</v>
      </c>
      <c r="E20" s="33">
        <f>'[5]вспомогат'!G18</f>
        <v>4589326.38</v>
      </c>
      <c r="F20" s="38">
        <f>'[5]вспомогат'!H18</f>
        <v>5630.5</v>
      </c>
      <c r="G20" s="39">
        <f>'[5]вспомогат'!I18</f>
        <v>0.42774358327648315</v>
      </c>
      <c r="H20" s="35">
        <f>'[5]вспомогат'!J18</f>
        <v>-1310695.5</v>
      </c>
      <c r="I20" s="36">
        <f>'[5]вспомогат'!K18</f>
        <v>80.19582501113995</v>
      </c>
      <c r="J20" s="37">
        <f>'[5]вспомогат'!L18</f>
        <v>-1133323.62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12488367</v>
      </c>
      <c r="D21" s="38">
        <f>'[5]вспомогат'!D19</f>
        <v>3091644</v>
      </c>
      <c r="E21" s="33">
        <f>'[5]вспомогат'!G19</f>
        <v>10060243.54</v>
      </c>
      <c r="F21" s="38">
        <f>'[5]вспомогат'!H19</f>
        <v>44260.54999999888</v>
      </c>
      <c r="G21" s="39">
        <f>'[5]вспомогат'!I19</f>
        <v>1.4316185822170626</v>
      </c>
      <c r="H21" s="35">
        <f>'[5]вспомогат'!J19</f>
        <v>-3047383.450000001</v>
      </c>
      <c r="I21" s="36">
        <f>'[5]вспомогат'!K19</f>
        <v>80.55691780999068</v>
      </c>
      <c r="J21" s="37">
        <f>'[5]вспомогат'!L19</f>
        <v>-2428123.460000001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25531950</v>
      </c>
      <c r="D22" s="38">
        <f>'[5]вспомогат'!D20</f>
        <v>4653155</v>
      </c>
      <c r="E22" s="33">
        <f>'[5]вспомогат'!G20</f>
        <v>22212864.26</v>
      </c>
      <c r="F22" s="38">
        <f>'[5]вспомогат'!H20</f>
        <v>90942.74000000209</v>
      </c>
      <c r="G22" s="39">
        <f>'[5]вспомогат'!I20</f>
        <v>1.9544317780087292</v>
      </c>
      <c r="H22" s="35">
        <f>'[5]вспомогат'!J20</f>
        <v>-4562212.259999998</v>
      </c>
      <c r="I22" s="36">
        <f>'[5]вспомогат'!K20</f>
        <v>87.00026539296843</v>
      </c>
      <c r="J22" s="37">
        <f>'[5]вспомогат'!L20</f>
        <v>-3319085.7399999984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18840256</v>
      </c>
      <c r="D23" s="38">
        <f>'[5]вспомогат'!D21</f>
        <v>3330563</v>
      </c>
      <c r="E23" s="33">
        <f>'[5]вспомогат'!G21</f>
        <v>16272949.76</v>
      </c>
      <c r="F23" s="38">
        <f>'[5]вспомогат'!H21</f>
        <v>22803.099999999627</v>
      </c>
      <c r="G23" s="39">
        <f>'[5]вспомогат'!I21</f>
        <v>0.6846620226069775</v>
      </c>
      <c r="H23" s="35">
        <f>'[5]вспомогат'!J21</f>
        <v>-3307759.9000000004</v>
      </c>
      <c r="I23" s="36">
        <f>'[5]вспомогат'!K21</f>
        <v>86.3732942906933</v>
      </c>
      <c r="J23" s="37">
        <f>'[5]вспомогат'!L21</f>
        <v>-2567306.24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27396145</v>
      </c>
      <c r="D24" s="38">
        <f>'[5]вспомогат'!D22</f>
        <v>6277672</v>
      </c>
      <c r="E24" s="33">
        <f>'[5]вспомогат'!G22</f>
        <v>21935409.5</v>
      </c>
      <c r="F24" s="38">
        <f>'[5]вспомогат'!H22</f>
        <v>121722.03000000119</v>
      </c>
      <c r="G24" s="39">
        <f>'[5]вспомогат'!I22</f>
        <v>1.9389676618976144</v>
      </c>
      <c r="H24" s="35">
        <f>'[5]вспомогат'!J22</f>
        <v>-6155949.969999999</v>
      </c>
      <c r="I24" s="36">
        <f>'[5]вспомогат'!K22</f>
        <v>80.06750402292</v>
      </c>
      <c r="J24" s="37">
        <f>'[5]вспомогат'!L22</f>
        <v>-5460735.5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13561805</v>
      </c>
      <c r="D25" s="38">
        <f>'[5]вспомогат'!D23</f>
        <v>1901348</v>
      </c>
      <c r="E25" s="33">
        <f>'[5]вспомогат'!G23</f>
        <v>12239593.3</v>
      </c>
      <c r="F25" s="38">
        <f>'[5]вспомогат'!H23</f>
        <v>40611.44000000134</v>
      </c>
      <c r="G25" s="39">
        <f>'[5]вспомогат'!I23</f>
        <v>2.1359288252335364</v>
      </c>
      <c r="H25" s="35">
        <f>'[5]вспомогат'!J23</f>
        <v>-1860736.5599999987</v>
      </c>
      <c r="I25" s="36">
        <f>'[5]вспомогат'!K23</f>
        <v>90.25047403350808</v>
      </c>
      <c r="J25" s="37">
        <f>'[5]вспомогат'!L23</f>
        <v>-1322211.6999999993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13204599</v>
      </c>
      <c r="D26" s="38">
        <f>'[5]вспомогат'!D24</f>
        <v>3216547</v>
      </c>
      <c r="E26" s="33">
        <f>'[5]вспомогат'!G24</f>
        <v>12632256.1</v>
      </c>
      <c r="F26" s="38">
        <f>'[5]вспомогат'!H24</f>
        <v>41176.75</v>
      </c>
      <c r="G26" s="39">
        <f>'[5]вспомогат'!I24</f>
        <v>1.280153841992671</v>
      </c>
      <c r="H26" s="35">
        <f>'[5]вспомогат'!J24</f>
        <v>-3175370.25</v>
      </c>
      <c r="I26" s="36">
        <f>'[5]вспомогат'!K24</f>
        <v>95.66557909104245</v>
      </c>
      <c r="J26" s="37">
        <f>'[5]вспомогат'!L24</f>
        <v>-572342.9000000004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19819105</v>
      </c>
      <c r="D27" s="38">
        <f>'[5]вспомогат'!D25</f>
        <v>3911576</v>
      </c>
      <c r="E27" s="33">
        <f>'[5]вспомогат'!G25</f>
        <v>18083373.06</v>
      </c>
      <c r="F27" s="38">
        <f>'[5]вспомогат'!H25</f>
        <v>71445.7899999991</v>
      </c>
      <c r="G27" s="39">
        <f>'[5]вспомогат'!I25</f>
        <v>1.8265218418355953</v>
      </c>
      <c r="H27" s="35">
        <f>'[5]вспомогат'!J25</f>
        <v>-3840130.210000001</v>
      </c>
      <c r="I27" s="36">
        <f>'[5]вспомогат'!K25</f>
        <v>91.24212753300414</v>
      </c>
      <c r="J27" s="37">
        <f>'[5]вспомогат'!L25</f>
        <v>-1735731.9400000013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12659290</v>
      </c>
      <c r="D28" s="38">
        <f>'[5]вспомогат'!D26</f>
        <v>2492409</v>
      </c>
      <c r="E28" s="33">
        <f>'[5]вспомогат'!G26</f>
        <v>11258938.38</v>
      </c>
      <c r="F28" s="38">
        <f>'[5]вспомогат'!H26</f>
        <v>44709.94000000134</v>
      </c>
      <c r="G28" s="39">
        <f>'[5]вспомогат'!I26</f>
        <v>1.7938444292249525</v>
      </c>
      <c r="H28" s="35">
        <f>'[5]вспомогат'!J26</f>
        <v>-2447699.0599999987</v>
      </c>
      <c r="I28" s="36">
        <f>'[5]вспомогат'!K26</f>
        <v>88.93815040179979</v>
      </c>
      <c r="J28" s="37">
        <f>'[5]вспомогат'!L26</f>
        <v>-1400351.6199999992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10811571</v>
      </c>
      <c r="D29" s="38">
        <f>'[5]вспомогат'!D27</f>
        <v>2094610</v>
      </c>
      <c r="E29" s="33">
        <f>'[5]вспомогат'!G27</f>
        <v>9562243.91</v>
      </c>
      <c r="F29" s="38">
        <f>'[5]вспомогат'!H27</f>
        <v>90999.00999999978</v>
      </c>
      <c r="G29" s="39">
        <f>'[5]вспомогат'!I27</f>
        <v>4.3444369118833475</v>
      </c>
      <c r="H29" s="35">
        <f>'[5]вспомогат'!J27</f>
        <v>-2003610.9900000002</v>
      </c>
      <c r="I29" s="36">
        <f>'[5]вспомогат'!K27</f>
        <v>88.4445369687717</v>
      </c>
      <c r="J29" s="37">
        <f>'[5]вспомогат'!L27</f>
        <v>-1249327.0899999999</v>
      </c>
    </row>
    <row r="30" spans="1:10" ht="12.75">
      <c r="A30" s="32" t="s">
        <v>32</v>
      </c>
      <c r="B30" s="33">
        <f>'[5]вспомогат'!B28</f>
        <v>30956281</v>
      </c>
      <c r="C30" s="33">
        <f>'[5]вспомогат'!C28</f>
        <v>18800384</v>
      </c>
      <c r="D30" s="38">
        <f>'[5]вспомогат'!D28</f>
        <v>2923140</v>
      </c>
      <c r="E30" s="33">
        <f>'[5]вспомогат'!G28</f>
        <v>17291375.12</v>
      </c>
      <c r="F30" s="38">
        <f>'[5]вспомогат'!H28</f>
        <v>52476.16000000015</v>
      </c>
      <c r="G30" s="39">
        <f>'[5]вспомогат'!I28</f>
        <v>1.7951983141416474</v>
      </c>
      <c r="H30" s="35">
        <f>'[5]вспомогат'!J28</f>
        <v>-2870663.84</v>
      </c>
      <c r="I30" s="36">
        <f>'[5]вспомогат'!K28</f>
        <v>91.97352096638026</v>
      </c>
      <c r="J30" s="37">
        <f>'[5]вспомогат'!L28</f>
        <v>-1509008.879999999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38399116</v>
      </c>
      <c r="D31" s="38">
        <f>'[5]вспомогат'!D29</f>
        <v>6415322</v>
      </c>
      <c r="E31" s="33">
        <f>'[5]вспомогат'!G29</f>
        <v>32219924.33</v>
      </c>
      <c r="F31" s="38">
        <f>'[5]вспомогат'!H29</f>
        <v>102301.82999999821</v>
      </c>
      <c r="G31" s="39">
        <f>'[5]вспомогат'!I29</f>
        <v>1.5946484058009591</v>
      </c>
      <c r="H31" s="35">
        <f>'[5]вспомогат'!J29</f>
        <v>-6313020.170000002</v>
      </c>
      <c r="I31" s="36">
        <f>'[5]вспомогат'!K29</f>
        <v>83.90798457443655</v>
      </c>
      <c r="J31" s="37">
        <f>'[5]вспомогат'!L29</f>
        <v>-6179191.670000002</v>
      </c>
    </row>
    <row r="32" spans="1:10" ht="12.75">
      <c r="A32" s="32" t="s">
        <v>34</v>
      </c>
      <c r="B32" s="33">
        <f>'[5]вспомогат'!B30</f>
        <v>26816514</v>
      </c>
      <c r="C32" s="33">
        <f>'[5]вспомогат'!C30</f>
        <v>16283282</v>
      </c>
      <c r="D32" s="38">
        <f>'[5]вспомогат'!D30</f>
        <v>3061467</v>
      </c>
      <c r="E32" s="33">
        <f>'[5]вспомогат'!G30</f>
        <v>14159064.41</v>
      </c>
      <c r="F32" s="38">
        <f>'[5]вспомогат'!H30</f>
        <v>66077.93999999948</v>
      </c>
      <c r="G32" s="39">
        <f>'[5]вспомогат'!I30</f>
        <v>2.1583750535282427</v>
      </c>
      <c r="H32" s="35">
        <f>'[5]вспомогат'!J30</f>
        <v>-2995389.0600000005</v>
      </c>
      <c r="I32" s="36">
        <f>'[5]вспомогат'!K30</f>
        <v>86.95461031750233</v>
      </c>
      <c r="J32" s="37">
        <f>'[5]вспомогат'!L30</f>
        <v>-2124217.59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16651736</v>
      </c>
      <c r="D33" s="38">
        <f>'[5]вспомогат'!D31</f>
        <v>3306359</v>
      </c>
      <c r="E33" s="33">
        <f>'[5]вспомогат'!G31</f>
        <v>14188523.79</v>
      </c>
      <c r="F33" s="38">
        <f>'[5]вспомогат'!H31</f>
        <v>41378.95999999903</v>
      </c>
      <c r="G33" s="39">
        <f>'[5]вспомогат'!I31</f>
        <v>1.2514962833739178</v>
      </c>
      <c r="H33" s="35">
        <f>'[5]вспомогат'!J31</f>
        <v>-3264980.040000001</v>
      </c>
      <c r="I33" s="36">
        <f>'[5]вспомогат'!K31</f>
        <v>85.20747500440794</v>
      </c>
      <c r="J33" s="37">
        <f>'[5]вспомогат'!L31</f>
        <v>-2463212.210000001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5873478</v>
      </c>
      <c r="D34" s="38">
        <f>'[5]вспомогат'!D32</f>
        <v>1207104</v>
      </c>
      <c r="E34" s="33">
        <f>'[5]вспомогат'!G32</f>
        <v>5400010.91</v>
      </c>
      <c r="F34" s="38">
        <f>'[5]вспомогат'!H32</f>
        <v>16817.450000000186</v>
      </c>
      <c r="G34" s="39">
        <f>'[5]вспомогат'!I32</f>
        <v>1.393206384868262</v>
      </c>
      <c r="H34" s="35">
        <f>'[5]вспомогат'!J32</f>
        <v>-1190286.5499999998</v>
      </c>
      <c r="I34" s="36">
        <f>'[5]вспомогат'!K32</f>
        <v>91.93889736200596</v>
      </c>
      <c r="J34" s="37">
        <f>'[5]вспомогат'!L32</f>
        <v>-473467.08999999985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15077994</v>
      </c>
      <c r="D35" s="38">
        <f>'[5]вспомогат'!D33</f>
        <v>3277811</v>
      </c>
      <c r="E35" s="33">
        <f>'[5]вспомогат'!G33</f>
        <v>12388141.7</v>
      </c>
      <c r="F35" s="38">
        <f>'[5]вспомогат'!H33</f>
        <v>181836.31999999844</v>
      </c>
      <c r="G35" s="39">
        <f>'[5]вспомогат'!I33</f>
        <v>5.547492518635103</v>
      </c>
      <c r="H35" s="35">
        <f>'[5]вспомогат'!J33</f>
        <v>-3095974.6800000016</v>
      </c>
      <c r="I35" s="36">
        <f>'[5]вспомогат'!K33</f>
        <v>82.16041006515853</v>
      </c>
      <c r="J35" s="37">
        <f>'[5]вспомогат'!L33</f>
        <v>-2689852.3000000007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11589729</v>
      </c>
      <c r="D36" s="38">
        <f>'[5]вспомогат'!D34</f>
        <v>2427594</v>
      </c>
      <c r="E36" s="33">
        <f>'[5]вспомогат'!G34</f>
        <v>10249919.21</v>
      </c>
      <c r="F36" s="38">
        <f>'[5]вспомогат'!H34</f>
        <v>141364.6400000006</v>
      </c>
      <c r="G36" s="39">
        <f>'[5]вспомогат'!I34</f>
        <v>5.823240624255975</v>
      </c>
      <c r="H36" s="35">
        <f>'[5]вспомогат'!J34</f>
        <v>-2286229.3599999994</v>
      </c>
      <c r="I36" s="36">
        <f>'[5]вспомогат'!K34</f>
        <v>88.43967973711896</v>
      </c>
      <c r="J36" s="37">
        <f>'[5]вспомогат'!L34</f>
        <v>-1339809.789999999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24049720</v>
      </c>
      <c r="D37" s="38">
        <f>'[5]вспомогат'!D35</f>
        <v>4003204</v>
      </c>
      <c r="E37" s="33">
        <f>'[5]вспомогат'!G35</f>
        <v>21044264.28</v>
      </c>
      <c r="F37" s="38">
        <f>'[5]вспомогат'!H35</f>
        <v>172678.47000000253</v>
      </c>
      <c r="G37" s="39">
        <f>'[5]вспомогат'!I35</f>
        <v>4.313506631188481</v>
      </c>
      <c r="H37" s="35">
        <f>'[5]вспомогат'!J35</f>
        <v>-3830525.5299999975</v>
      </c>
      <c r="I37" s="36">
        <f>'[5]вспомогат'!K35</f>
        <v>87.50315712615365</v>
      </c>
      <c r="J37" s="37">
        <f>'[5]вспомогат'!L35</f>
        <v>-3005455.719999999</v>
      </c>
    </row>
    <row r="38" spans="1:10" ht="18.75" customHeight="1">
      <c r="A38" s="51" t="s">
        <v>40</v>
      </c>
      <c r="B38" s="42">
        <f>SUM(B18:B37)</f>
        <v>628602955</v>
      </c>
      <c r="C38" s="42">
        <f>SUM(C18:C37)</f>
        <v>378397088</v>
      </c>
      <c r="D38" s="42">
        <f>SUM(D18:D37)</f>
        <v>71036740</v>
      </c>
      <c r="E38" s="42">
        <f>SUM(E18:E37)</f>
        <v>330839607.59000003</v>
      </c>
      <c r="F38" s="42">
        <f>SUM(F18:F37)</f>
        <v>1742021.6900000023</v>
      </c>
      <c r="G38" s="43">
        <f>F38/D38*100</f>
        <v>2.452282706103915</v>
      </c>
      <c r="H38" s="42">
        <f>SUM(H18:H37)</f>
        <v>-69294718.30999999</v>
      </c>
      <c r="I38" s="44">
        <f>E38/C38*100</f>
        <v>87.43185877529798</v>
      </c>
      <c r="J38" s="42">
        <f>SUM(J18:J37)</f>
        <v>-47557480.40999999</v>
      </c>
    </row>
    <row r="39" spans="1:10" ht="20.25" customHeight="1">
      <c r="A39" s="52" t="s">
        <v>41</v>
      </c>
      <c r="B39" s="53">
        <f>'[5]вспомогат'!B36</f>
        <v>4037493075</v>
      </c>
      <c r="C39" s="53">
        <f>'[5]вспомогат'!C36</f>
        <v>2507388444</v>
      </c>
      <c r="D39" s="53">
        <f>'[5]вспомогат'!D36</f>
        <v>407941632</v>
      </c>
      <c r="E39" s="53">
        <f>'[5]вспомогат'!G36</f>
        <v>2136151180.0200002</v>
      </c>
      <c r="F39" s="53">
        <f>'[5]вспомогат'!H36</f>
        <v>5705240.260000155</v>
      </c>
      <c r="G39" s="54">
        <f>'[5]вспомогат'!I36</f>
        <v>1.3985432749359976</v>
      </c>
      <c r="H39" s="53">
        <f>'[5]вспомогат'!J36</f>
        <v>-402236391.73999983</v>
      </c>
      <c r="I39" s="54">
        <f>'[5]вспомогат'!K36</f>
        <v>85.19426597548761</v>
      </c>
      <c r="J39" s="53">
        <f>'[5]вспомогат'!L36</f>
        <v>-371237263.9799998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01.08.2013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2013-08-02T04:56:33Z</dcterms:created>
  <dcterms:modified xsi:type="dcterms:W3CDTF">2013-08-02T04:56:49Z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