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<sst xmlns="http://schemas.openxmlformats.org/spreadsheetml/2006/main" count="47" uniqueCount="42">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</sst>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309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23.09.2013</v>
          </cell>
        </row>
        <row r="6">
          <cell r="G6" t="str">
            <v>Фактично надійшло на 23.09.2013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931893880</v>
          </cell>
          <cell r="C10">
            <v>673197752</v>
          </cell>
          <cell r="D10">
            <v>73508158</v>
          </cell>
          <cell r="G10">
            <v>652065070.98</v>
          </cell>
          <cell r="H10">
            <v>48572504.98000002</v>
          </cell>
          <cell r="I10">
            <v>66.07770661318982</v>
          </cell>
          <cell r="J10">
            <v>-24935653.01999998</v>
          </cell>
          <cell r="K10">
            <v>96.8608509227464</v>
          </cell>
          <cell r="L10">
            <v>-21132681.01999998</v>
          </cell>
        </row>
        <row r="11">
          <cell r="B11">
            <v>1874282300</v>
          </cell>
          <cell r="C11">
            <v>1282771500</v>
          </cell>
          <cell r="D11">
            <v>179107100</v>
          </cell>
          <cell r="G11">
            <v>1194177930.57</v>
          </cell>
          <cell r="H11">
            <v>86716104.56999993</v>
          </cell>
          <cell r="I11">
            <v>48.415782830496354</v>
          </cell>
          <cell r="J11">
            <v>-92390995.43000007</v>
          </cell>
          <cell r="K11">
            <v>93.0935814032351</v>
          </cell>
          <cell r="L11">
            <v>-88593569.43000007</v>
          </cell>
        </row>
        <row r="12">
          <cell r="B12">
            <v>145415530</v>
          </cell>
          <cell r="C12">
            <v>98733648</v>
          </cell>
          <cell r="D12">
            <v>15493016</v>
          </cell>
          <cell r="G12">
            <v>91278439.93</v>
          </cell>
          <cell r="H12">
            <v>6765281.930000007</v>
          </cell>
          <cell r="I12">
            <v>43.66665554337521</v>
          </cell>
          <cell r="J12">
            <v>-8727734.069999993</v>
          </cell>
          <cell r="K12">
            <v>92.44917186692018</v>
          </cell>
          <cell r="L12">
            <v>-7455208.069999993</v>
          </cell>
        </row>
        <row r="13">
          <cell r="B13">
            <v>267787710</v>
          </cell>
          <cell r="C13">
            <v>202039235</v>
          </cell>
          <cell r="D13">
            <v>32070925</v>
          </cell>
          <cell r="G13">
            <v>184829154.68</v>
          </cell>
          <cell r="H13">
            <v>14552858.680000007</v>
          </cell>
          <cell r="I13">
            <v>45.377109266415005</v>
          </cell>
          <cell r="J13">
            <v>-17518066.319999993</v>
          </cell>
          <cell r="K13">
            <v>91.48181276770326</v>
          </cell>
          <cell r="L13">
            <v>-17210080.319999993</v>
          </cell>
        </row>
        <row r="14">
          <cell r="B14">
            <v>162592400</v>
          </cell>
          <cell r="C14">
            <v>105649990</v>
          </cell>
          <cell r="D14">
            <v>13461000</v>
          </cell>
          <cell r="G14">
            <v>99849219.59</v>
          </cell>
          <cell r="H14">
            <v>7476110.590000004</v>
          </cell>
          <cell r="I14">
            <v>55.53904308743781</v>
          </cell>
          <cell r="J14">
            <v>-5984889.409999996</v>
          </cell>
          <cell r="K14">
            <v>94.50944537713633</v>
          </cell>
          <cell r="L14">
            <v>-5800770.409999996</v>
          </cell>
        </row>
        <row r="15">
          <cell r="B15">
            <v>26918300</v>
          </cell>
          <cell r="C15">
            <v>18266429</v>
          </cell>
          <cell r="D15">
            <v>2403999</v>
          </cell>
          <cell r="G15">
            <v>17061764.84</v>
          </cell>
          <cell r="H15">
            <v>1153271.8399999999</v>
          </cell>
          <cell r="I15">
            <v>47.97305822506581</v>
          </cell>
          <cell r="J15">
            <v>-1250727.1600000001</v>
          </cell>
          <cell r="K15">
            <v>93.40503740495748</v>
          </cell>
          <cell r="L15">
            <v>-1204664.1600000001</v>
          </cell>
        </row>
        <row r="16">
          <cell r="B16">
            <v>27756001</v>
          </cell>
          <cell r="C16">
            <v>19433903</v>
          </cell>
          <cell r="D16">
            <v>3483908</v>
          </cell>
          <cell r="G16">
            <v>20218696.25</v>
          </cell>
          <cell r="H16">
            <v>1904528.25</v>
          </cell>
          <cell r="I16">
            <v>54.66643349939206</v>
          </cell>
          <cell r="J16">
            <v>-1579379.75</v>
          </cell>
          <cell r="K16">
            <v>104.03826884388587</v>
          </cell>
          <cell r="L16">
            <v>784793.25</v>
          </cell>
        </row>
        <row r="17">
          <cell r="B17">
            <v>94532870</v>
          </cell>
          <cell r="C17">
            <v>66380140</v>
          </cell>
          <cell r="D17">
            <v>10511368</v>
          </cell>
          <cell r="G17">
            <v>63658034.26</v>
          </cell>
          <cell r="H17">
            <v>5858464.259999998</v>
          </cell>
          <cell r="I17">
            <v>55.73455576857359</v>
          </cell>
          <cell r="J17">
            <v>-4652903.740000002</v>
          </cell>
          <cell r="K17">
            <v>95.89921663316768</v>
          </cell>
          <cell r="L17">
            <v>-2722105.740000002</v>
          </cell>
        </row>
        <row r="18">
          <cell r="B18">
            <v>9268225</v>
          </cell>
          <cell r="C18">
            <v>6517296</v>
          </cell>
          <cell r="D18">
            <v>1211646</v>
          </cell>
          <cell r="G18">
            <v>6029687.07</v>
          </cell>
          <cell r="H18">
            <v>373498.0700000003</v>
          </cell>
          <cell r="I18">
            <v>30.82567598126848</v>
          </cell>
          <cell r="J18">
            <v>-838147.9299999997</v>
          </cell>
          <cell r="K18">
            <v>92.51823256147948</v>
          </cell>
          <cell r="L18">
            <v>-487608.9299999997</v>
          </cell>
        </row>
        <row r="19">
          <cell r="B19">
            <v>20633455</v>
          </cell>
          <cell r="C19">
            <v>14627332</v>
          </cell>
          <cell r="D19">
            <v>2138965</v>
          </cell>
          <cell r="G19">
            <v>14159373.39</v>
          </cell>
          <cell r="H19">
            <v>988048.3900000006</v>
          </cell>
          <cell r="I19">
            <v>46.19282643708525</v>
          </cell>
          <cell r="J19">
            <v>-1150916.6099999994</v>
          </cell>
          <cell r="K19">
            <v>96.80079313165245</v>
          </cell>
          <cell r="L19">
            <v>-467958.6099999994</v>
          </cell>
        </row>
        <row r="20">
          <cell r="B20">
            <v>44694335</v>
          </cell>
          <cell r="C20">
            <v>29932828</v>
          </cell>
          <cell r="D20">
            <v>4596728</v>
          </cell>
          <cell r="G20">
            <v>29532416.9</v>
          </cell>
          <cell r="H20">
            <v>2681344.8999999985</v>
          </cell>
          <cell r="I20">
            <v>58.33159804104133</v>
          </cell>
          <cell r="J20">
            <v>-1915383.1000000015</v>
          </cell>
          <cell r="K20">
            <v>98.6623011363978</v>
          </cell>
          <cell r="L20">
            <v>-400411.1000000015</v>
          </cell>
        </row>
        <row r="21">
          <cell r="B21">
            <v>30294900</v>
          </cell>
          <cell r="C21">
            <v>22330837</v>
          </cell>
          <cell r="D21">
            <v>3190581</v>
          </cell>
          <cell r="G21">
            <v>21396151.88</v>
          </cell>
          <cell r="H21">
            <v>1894110.879999999</v>
          </cell>
          <cell r="I21">
            <v>59.365704240074116</v>
          </cell>
          <cell r="J21">
            <v>-1296470.120000001</v>
          </cell>
          <cell r="K21">
            <v>95.81437489333695</v>
          </cell>
          <cell r="L21">
            <v>-934685.120000001</v>
          </cell>
        </row>
        <row r="22">
          <cell r="B22">
            <v>43454544</v>
          </cell>
          <cell r="C22">
            <v>29934369</v>
          </cell>
          <cell r="D22">
            <v>4565674</v>
          </cell>
          <cell r="G22">
            <v>28341361.03</v>
          </cell>
          <cell r="H22">
            <v>2039257.0300000012</v>
          </cell>
          <cell r="I22">
            <v>44.66497235676488</v>
          </cell>
          <cell r="J22">
            <v>-2526416.969999999</v>
          </cell>
          <cell r="K22">
            <v>94.67833121854014</v>
          </cell>
          <cell r="L22">
            <v>-1593007.9699999988</v>
          </cell>
        </row>
        <row r="23">
          <cell r="B23">
            <v>22411900</v>
          </cell>
          <cell r="C23">
            <v>15617780</v>
          </cell>
          <cell r="D23">
            <v>2055975</v>
          </cell>
          <cell r="G23">
            <v>15738326.5</v>
          </cell>
          <cell r="H23">
            <v>918048.5</v>
          </cell>
          <cell r="I23">
            <v>44.65270735295906</v>
          </cell>
          <cell r="J23">
            <v>-1137926.5</v>
          </cell>
          <cell r="K23">
            <v>100.77185425841573</v>
          </cell>
          <cell r="L23">
            <v>120546.5</v>
          </cell>
        </row>
        <row r="24">
          <cell r="B24">
            <v>23607005</v>
          </cell>
          <cell r="C24">
            <v>15855826</v>
          </cell>
          <cell r="D24">
            <v>2370219</v>
          </cell>
          <cell r="G24">
            <v>17785517.57</v>
          </cell>
          <cell r="H24">
            <v>1211445.5700000003</v>
          </cell>
          <cell r="I24">
            <v>51.11112390880338</v>
          </cell>
          <cell r="J24">
            <v>-1158773.4299999997</v>
          </cell>
          <cell r="K24">
            <v>112.17023679497997</v>
          </cell>
          <cell r="L24">
            <v>1929691.5700000003</v>
          </cell>
        </row>
        <row r="25">
          <cell r="B25">
            <v>32786400</v>
          </cell>
          <cell r="C25">
            <v>22187640</v>
          </cell>
          <cell r="D25">
            <v>2448535</v>
          </cell>
          <cell r="G25">
            <v>23565327.4</v>
          </cell>
          <cell r="H25">
            <v>1941829.3999999985</v>
          </cell>
          <cell r="I25">
            <v>79.30576446732428</v>
          </cell>
          <cell r="J25">
            <v>-506705.6000000015</v>
          </cell>
          <cell r="K25">
            <v>106.20925614441192</v>
          </cell>
          <cell r="L25">
            <v>1377687.3999999985</v>
          </cell>
        </row>
        <row r="26">
          <cell r="B26">
            <v>21411079</v>
          </cell>
          <cell r="C26">
            <v>15112245</v>
          </cell>
          <cell r="D26">
            <v>2412955</v>
          </cell>
          <cell r="G26">
            <v>15045258.65</v>
          </cell>
          <cell r="H26">
            <v>1575503.6500000004</v>
          </cell>
          <cell r="I26">
            <v>65.29353634858505</v>
          </cell>
          <cell r="J26">
            <v>-837451.3499999996</v>
          </cell>
          <cell r="K26">
            <v>99.55674123864456</v>
          </cell>
          <cell r="L26">
            <v>-66986.34999999963</v>
          </cell>
        </row>
        <row r="27">
          <cell r="B27">
            <v>17408773</v>
          </cell>
          <cell r="C27">
            <v>12498179</v>
          </cell>
          <cell r="D27">
            <v>1589692</v>
          </cell>
          <cell r="G27">
            <v>12374984.58</v>
          </cell>
          <cell r="H27">
            <v>962945.5800000001</v>
          </cell>
          <cell r="I27">
            <v>60.57434899338992</v>
          </cell>
          <cell r="J27">
            <v>-626746.4199999999</v>
          </cell>
          <cell r="K27">
            <v>99.014301043376</v>
          </cell>
          <cell r="L27">
            <v>-123194.41999999993</v>
          </cell>
        </row>
        <row r="28">
          <cell r="B28">
            <v>30972281</v>
          </cell>
          <cell r="C28">
            <v>21331963</v>
          </cell>
          <cell r="D28">
            <v>2594867</v>
          </cell>
          <cell r="G28">
            <v>21731297.2</v>
          </cell>
          <cell r="H28">
            <v>1644518.1999999993</v>
          </cell>
          <cell r="I28">
            <v>63.37581849088987</v>
          </cell>
          <cell r="J28">
            <v>-950348.8000000007</v>
          </cell>
          <cell r="K28">
            <v>101.87199930920563</v>
          </cell>
          <cell r="L28">
            <v>399334.19999999925</v>
          </cell>
        </row>
        <row r="29">
          <cell r="B29">
            <v>62418052</v>
          </cell>
          <cell r="C29">
            <v>44374875</v>
          </cell>
          <cell r="D29">
            <v>6709792</v>
          </cell>
          <cell r="G29">
            <v>41984882.4</v>
          </cell>
          <cell r="H29">
            <v>3445466.3999999985</v>
          </cell>
          <cell r="I29">
            <v>51.349824256847285</v>
          </cell>
          <cell r="J29">
            <v>-3264325.6000000015</v>
          </cell>
          <cell r="K29">
            <v>94.6140860115099</v>
          </cell>
          <cell r="L29">
            <v>-2389992.6000000015</v>
          </cell>
        </row>
        <row r="30">
          <cell r="B30">
            <v>26842614</v>
          </cell>
          <cell r="C30">
            <v>18639301</v>
          </cell>
          <cell r="D30">
            <v>2571419</v>
          </cell>
          <cell r="G30">
            <v>18298817.18</v>
          </cell>
          <cell r="H30">
            <v>1283621.1799999997</v>
          </cell>
          <cell r="I30">
            <v>49.91878725326365</v>
          </cell>
          <cell r="J30">
            <v>-1287797.8200000003</v>
          </cell>
          <cell r="K30">
            <v>98.1733015631863</v>
          </cell>
          <cell r="L30">
            <v>-340483.8200000003</v>
          </cell>
        </row>
        <row r="31">
          <cell r="B31">
            <v>28720373</v>
          </cell>
          <cell r="C31">
            <v>19760668</v>
          </cell>
          <cell r="D31">
            <v>3184658</v>
          </cell>
          <cell r="G31">
            <v>18651121</v>
          </cell>
          <cell r="H31">
            <v>1563029</v>
          </cell>
          <cell r="I31">
            <v>49.07996400241407</v>
          </cell>
          <cell r="J31">
            <v>-1621629</v>
          </cell>
          <cell r="K31">
            <v>94.38507341958278</v>
          </cell>
          <cell r="L31">
            <v>-1109547</v>
          </cell>
        </row>
        <row r="32">
          <cell r="B32">
            <v>9884788</v>
          </cell>
          <cell r="C32">
            <v>7056500</v>
          </cell>
          <cell r="D32">
            <v>1183022</v>
          </cell>
          <cell r="G32">
            <v>7543030.7</v>
          </cell>
          <cell r="H32">
            <v>606948.7000000002</v>
          </cell>
          <cell r="I32">
            <v>51.304937693466414</v>
          </cell>
          <cell r="J32">
            <v>-576073.2999999998</v>
          </cell>
          <cell r="K32">
            <v>106.89478778431234</v>
          </cell>
          <cell r="L32">
            <v>486530.7000000002</v>
          </cell>
        </row>
        <row r="33">
          <cell r="B33">
            <v>25120542</v>
          </cell>
          <cell r="C33">
            <v>17164777</v>
          </cell>
          <cell r="D33">
            <v>2693033</v>
          </cell>
          <cell r="G33">
            <v>17460320.52</v>
          </cell>
          <cell r="H33">
            <v>2273261.5199999996</v>
          </cell>
          <cell r="I33">
            <v>84.41268710780743</v>
          </cell>
          <cell r="J33">
            <v>-419771.48000000045</v>
          </cell>
          <cell r="K33">
            <v>101.72180226984597</v>
          </cell>
          <cell r="L33">
            <v>295543.51999999955</v>
          </cell>
        </row>
        <row r="34">
          <cell r="B34">
            <v>19369655</v>
          </cell>
          <cell r="C34">
            <v>13456057</v>
          </cell>
          <cell r="D34">
            <v>1749639</v>
          </cell>
          <cell r="G34">
            <v>13477647.83</v>
          </cell>
          <cell r="H34">
            <v>979769.8300000001</v>
          </cell>
          <cell r="I34">
            <v>55.99839909832829</v>
          </cell>
          <cell r="J34">
            <v>-769869.1699999999</v>
          </cell>
          <cell r="K34">
            <v>100.16045435895522</v>
          </cell>
          <cell r="L34">
            <v>21590.830000000075</v>
          </cell>
        </row>
        <row r="35">
          <cell r="B35">
            <v>38718863</v>
          </cell>
          <cell r="C35">
            <v>27810579</v>
          </cell>
          <cell r="D35">
            <v>3765769</v>
          </cell>
          <cell r="G35">
            <v>27597125.65</v>
          </cell>
          <cell r="H35">
            <v>1698011.6499999985</v>
          </cell>
          <cell r="I35">
            <v>45.09070126181395</v>
          </cell>
          <cell r="J35">
            <v>-2067757.3500000015</v>
          </cell>
          <cell r="K35">
            <v>99.23247426815529</v>
          </cell>
          <cell r="L35">
            <v>-213453.3500000015</v>
          </cell>
        </row>
        <row r="36">
          <cell r="B36">
            <v>4039196775</v>
          </cell>
          <cell r="C36">
            <v>2820681649</v>
          </cell>
          <cell r="D36">
            <v>381072643</v>
          </cell>
          <cell r="G36">
            <v>2673850958.5500007</v>
          </cell>
          <cell r="H36">
            <v>201079783.54999998</v>
          </cell>
          <cell r="I36">
            <v>52.76678534753805</v>
          </cell>
          <cell r="J36">
            <v>-179992859.45000002</v>
          </cell>
          <cell r="K36">
            <v>94.79449619909946</v>
          </cell>
          <cell r="L36">
            <v>-146830690.45000002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7" sqref="A4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23.09.2013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23.09.2013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673197752</v>
      </c>
      <c r="D10" s="33">
        <f>'[5]вспомогат'!D10</f>
        <v>73508158</v>
      </c>
      <c r="E10" s="33">
        <f>'[5]вспомогат'!G10</f>
        <v>652065070.98</v>
      </c>
      <c r="F10" s="33">
        <f>'[5]вспомогат'!H10</f>
        <v>48572504.98000002</v>
      </c>
      <c r="G10" s="34">
        <f>'[5]вспомогат'!I10</f>
        <v>66.07770661318982</v>
      </c>
      <c r="H10" s="35">
        <f>'[5]вспомогат'!J10</f>
        <v>-24935653.01999998</v>
      </c>
      <c r="I10" s="36">
        <f>'[5]вспомогат'!K10</f>
        <v>96.8608509227464</v>
      </c>
      <c r="J10" s="37">
        <f>'[5]вспомогат'!L10</f>
        <v>-21132681.01999998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1282771500</v>
      </c>
      <c r="D12" s="38">
        <f>'[5]вспомогат'!D11</f>
        <v>179107100</v>
      </c>
      <c r="E12" s="33">
        <f>'[5]вспомогат'!G11</f>
        <v>1194177930.57</v>
      </c>
      <c r="F12" s="38">
        <f>'[5]вспомогат'!H11</f>
        <v>86716104.56999993</v>
      </c>
      <c r="G12" s="39">
        <f>'[5]вспомогат'!I11</f>
        <v>48.415782830496354</v>
      </c>
      <c r="H12" s="35">
        <f>'[5]вспомогат'!J11</f>
        <v>-92390995.43000007</v>
      </c>
      <c r="I12" s="36">
        <f>'[5]вспомогат'!K11</f>
        <v>93.0935814032351</v>
      </c>
      <c r="J12" s="37">
        <f>'[5]вспомогат'!L11</f>
        <v>-88593569.43000007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98733648</v>
      </c>
      <c r="D13" s="38">
        <f>'[5]вспомогат'!D12</f>
        <v>15493016</v>
      </c>
      <c r="E13" s="33">
        <f>'[5]вспомогат'!G12</f>
        <v>91278439.93</v>
      </c>
      <c r="F13" s="38">
        <f>'[5]вспомогат'!H12</f>
        <v>6765281.930000007</v>
      </c>
      <c r="G13" s="39">
        <f>'[5]вспомогат'!I12</f>
        <v>43.66665554337521</v>
      </c>
      <c r="H13" s="35">
        <f>'[5]вспомогат'!J12</f>
        <v>-8727734.069999993</v>
      </c>
      <c r="I13" s="36">
        <f>'[5]вспомогат'!K12</f>
        <v>92.44917186692018</v>
      </c>
      <c r="J13" s="37">
        <f>'[5]вспомогат'!L12</f>
        <v>-7455208.069999993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202039235</v>
      </c>
      <c r="D14" s="38">
        <f>'[5]вспомогат'!D13</f>
        <v>32070925</v>
      </c>
      <c r="E14" s="33">
        <f>'[5]вспомогат'!G13</f>
        <v>184829154.68</v>
      </c>
      <c r="F14" s="38">
        <f>'[5]вспомогат'!H13</f>
        <v>14552858.680000007</v>
      </c>
      <c r="G14" s="39">
        <f>'[5]вспомогат'!I13</f>
        <v>45.377109266415005</v>
      </c>
      <c r="H14" s="35">
        <f>'[5]вспомогат'!J13</f>
        <v>-17518066.319999993</v>
      </c>
      <c r="I14" s="36">
        <f>'[5]вспомогат'!K13</f>
        <v>91.48181276770326</v>
      </c>
      <c r="J14" s="37">
        <f>'[5]вспомогат'!L13</f>
        <v>-17210080.319999993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105649990</v>
      </c>
      <c r="D15" s="38">
        <f>'[5]вспомогат'!D14</f>
        <v>13461000</v>
      </c>
      <c r="E15" s="33">
        <f>'[5]вспомогат'!G14</f>
        <v>99849219.59</v>
      </c>
      <c r="F15" s="38">
        <f>'[5]вспомогат'!H14</f>
        <v>7476110.590000004</v>
      </c>
      <c r="G15" s="39">
        <f>'[5]вспомогат'!I14</f>
        <v>55.53904308743781</v>
      </c>
      <c r="H15" s="35">
        <f>'[5]вспомогат'!J14</f>
        <v>-5984889.409999996</v>
      </c>
      <c r="I15" s="36">
        <f>'[5]вспомогат'!K14</f>
        <v>94.50944537713633</v>
      </c>
      <c r="J15" s="37">
        <f>'[5]вспомогат'!L14</f>
        <v>-5800770.409999996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18266429</v>
      </c>
      <c r="D16" s="38">
        <f>'[5]вспомогат'!D15</f>
        <v>2403999</v>
      </c>
      <c r="E16" s="33">
        <f>'[5]вспомогат'!G15</f>
        <v>17061764.84</v>
      </c>
      <c r="F16" s="38">
        <f>'[5]вспомогат'!H15</f>
        <v>1153271.8399999999</v>
      </c>
      <c r="G16" s="39">
        <f>'[5]вспомогат'!I15</f>
        <v>47.97305822506581</v>
      </c>
      <c r="H16" s="35">
        <f>'[5]вспомогат'!J15</f>
        <v>-1250727.1600000001</v>
      </c>
      <c r="I16" s="36">
        <f>'[5]вспомогат'!K15</f>
        <v>93.40503740495748</v>
      </c>
      <c r="J16" s="37">
        <f>'[5]вспомогат'!L15</f>
        <v>-1204664.1600000001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1707460802</v>
      </c>
      <c r="D17" s="42">
        <f>SUM(D12:D16)</f>
        <v>242536040</v>
      </c>
      <c r="E17" s="42">
        <f>SUM(E12:E16)</f>
        <v>1587196509.61</v>
      </c>
      <c r="F17" s="42">
        <f>SUM(F12:F16)</f>
        <v>116663627.60999995</v>
      </c>
      <c r="G17" s="43">
        <f>F17/D17*100</f>
        <v>48.10156363153285</v>
      </c>
      <c r="H17" s="42">
        <f>SUM(H12:H16)</f>
        <v>-125872412.39000005</v>
      </c>
      <c r="I17" s="44">
        <f>E17/C17*100</f>
        <v>92.95654153529435</v>
      </c>
      <c r="J17" s="42">
        <f>SUM(J12:J16)</f>
        <v>-120264292.39000005</v>
      </c>
    </row>
    <row r="18" spans="1:10" ht="20.25" customHeight="1">
      <c r="A18" s="32" t="s">
        <v>20</v>
      </c>
      <c r="B18" s="45">
        <f>'[5]вспомогат'!B16</f>
        <v>27756001</v>
      </c>
      <c r="C18" s="45">
        <f>'[5]вспомогат'!C16</f>
        <v>19433903</v>
      </c>
      <c r="D18" s="46">
        <f>'[5]вспомогат'!D16</f>
        <v>3483908</v>
      </c>
      <c r="E18" s="45">
        <f>'[5]вспомогат'!G16</f>
        <v>20218696.25</v>
      </c>
      <c r="F18" s="46">
        <f>'[5]вспомогат'!H16</f>
        <v>1904528.25</v>
      </c>
      <c r="G18" s="47">
        <f>'[5]вспомогат'!I16</f>
        <v>54.66643349939206</v>
      </c>
      <c r="H18" s="48">
        <f>'[5]вспомогат'!J16</f>
        <v>-1579379.75</v>
      </c>
      <c r="I18" s="49">
        <f>'[5]вспомогат'!K16</f>
        <v>104.03826884388587</v>
      </c>
      <c r="J18" s="50">
        <f>'[5]вспомогат'!L16</f>
        <v>784793.25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66380140</v>
      </c>
      <c r="D19" s="38">
        <f>'[5]вспомогат'!D17</f>
        <v>10511368</v>
      </c>
      <c r="E19" s="33">
        <f>'[5]вспомогат'!G17</f>
        <v>63658034.26</v>
      </c>
      <c r="F19" s="38">
        <f>'[5]вспомогат'!H17</f>
        <v>5858464.259999998</v>
      </c>
      <c r="G19" s="39">
        <f>'[5]вспомогат'!I17</f>
        <v>55.73455576857359</v>
      </c>
      <c r="H19" s="35">
        <f>'[5]вспомогат'!J17</f>
        <v>-4652903.740000002</v>
      </c>
      <c r="I19" s="36">
        <f>'[5]вспомогат'!K17</f>
        <v>95.89921663316768</v>
      </c>
      <c r="J19" s="37">
        <f>'[5]вспомогат'!L17</f>
        <v>-2722105.740000002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6517296</v>
      </c>
      <c r="D20" s="38">
        <f>'[5]вспомогат'!D18</f>
        <v>1211646</v>
      </c>
      <c r="E20" s="33">
        <f>'[5]вспомогат'!G18</f>
        <v>6029687.07</v>
      </c>
      <c r="F20" s="38">
        <f>'[5]вспомогат'!H18</f>
        <v>373498.0700000003</v>
      </c>
      <c r="G20" s="39">
        <f>'[5]вспомогат'!I18</f>
        <v>30.82567598126848</v>
      </c>
      <c r="H20" s="35">
        <f>'[5]вспомогат'!J18</f>
        <v>-838147.9299999997</v>
      </c>
      <c r="I20" s="36">
        <f>'[5]вспомогат'!K18</f>
        <v>92.51823256147948</v>
      </c>
      <c r="J20" s="37">
        <f>'[5]вспомогат'!L18</f>
        <v>-487608.9299999997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14627332</v>
      </c>
      <c r="D21" s="38">
        <f>'[5]вспомогат'!D19</f>
        <v>2138965</v>
      </c>
      <c r="E21" s="33">
        <f>'[5]вспомогат'!G19</f>
        <v>14159373.39</v>
      </c>
      <c r="F21" s="38">
        <f>'[5]вспомогат'!H19</f>
        <v>988048.3900000006</v>
      </c>
      <c r="G21" s="39">
        <f>'[5]вспомогат'!I19</f>
        <v>46.19282643708525</v>
      </c>
      <c r="H21" s="35">
        <f>'[5]вспомогат'!J19</f>
        <v>-1150916.6099999994</v>
      </c>
      <c r="I21" s="36">
        <f>'[5]вспомогат'!K19</f>
        <v>96.80079313165245</v>
      </c>
      <c r="J21" s="37">
        <f>'[5]вспомогат'!L19</f>
        <v>-467958.6099999994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29932828</v>
      </c>
      <c r="D22" s="38">
        <f>'[5]вспомогат'!D20</f>
        <v>4596728</v>
      </c>
      <c r="E22" s="33">
        <f>'[5]вспомогат'!G20</f>
        <v>29532416.9</v>
      </c>
      <c r="F22" s="38">
        <f>'[5]вспомогат'!H20</f>
        <v>2681344.8999999985</v>
      </c>
      <c r="G22" s="39">
        <f>'[5]вспомогат'!I20</f>
        <v>58.33159804104133</v>
      </c>
      <c r="H22" s="35">
        <f>'[5]вспомогат'!J20</f>
        <v>-1915383.1000000015</v>
      </c>
      <c r="I22" s="36">
        <f>'[5]вспомогат'!K20</f>
        <v>98.6623011363978</v>
      </c>
      <c r="J22" s="37">
        <f>'[5]вспомогат'!L20</f>
        <v>-400411.1000000015</v>
      </c>
    </row>
    <row r="23" spans="1:10" ht="12.75">
      <c r="A23" s="32" t="s">
        <v>25</v>
      </c>
      <c r="B23" s="33">
        <f>'[5]вспомогат'!B21</f>
        <v>30294900</v>
      </c>
      <c r="C23" s="33">
        <f>'[5]вспомогат'!C21</f>
        <v>22330837</v>
      </c>
      <c r="D23" s="38">
        <f>'[5]вспомогат'!D21</f>
        <v>3190581</v>
      </c>
      <c r="E23" s="33">
        <f>'[5]вспомогат'!G21</f>
        <v>21396151.88</v>
      </c>
      <c r="F23" s="38">
        <f>'[5]вспомогат'!H21</f>
        <v>1894110.879999999</v>
      </c>
      <c r="G23" s="39">
        <f>'[5]вспомогат'!I21</f>
        <v>59.365704240074116</v>
      </c>
      <c r="H23" s="35">
        <f>'[5]вспомогат'!J21</f>
        <v>-1296470.120000001</v>
      </c>
      <c r="I23" s="36">
        <f>'[5]вспомогат'!K21</f>
        <v>95.81437489333695</v>
      </c>
      <c r="J23" s="37">
        <f>'[5]вспомогат'!L21</f>
        <v>-934685.120000001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29934369</v>
      </c>
      <c r="D24" s="38">
        <f>'[5]вспомогат'!D22</f>
        <v>4565674</v>
      </c>
      <c r="E24" s="33">
        <f>'[5]вспомогат'!G22</f>
        <v>28341361.03</v>
      </c>
      <c r="F24" s="38">
        <f>'[5]вспомогат'!H22</f>
        <v>2039257.0300000012</v>
      </c>
      <c r="G24" s="39">
        <f>'[5]вспомогат'!I22</f>
        <v>44.66497235676488</v>
      </c>
      <c r="H24" s="35">
        <f>'[5]вспомогат'!J22</f>
        <v>-2526416.969999999</v>
      </c>
      <c r="I24" s="36">
        <f>'[5]вспомогат'!K22</f>
        <v>94.67833121854014</v>
      </c>
      <c r="J24" s="37">
        <f>'[5]вспомогат'!L22</f>
        <v>-1593007.9699999988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15617780</v>
      </c>
      <c r="D25" s="38">
        <f>'[5]вспомогат'!D23</f>
        <v>2055975</v>
      </c>
      <c r="E25" s="33">
        <f>'[5]вспомогат'!G23</f>
        <v>15738326.5</v>
      </c>
      <c r="F25" s="38">
        <f>'[5]вспомогат'!H23</f>
        <v>918048.5</v>
      </c>
      <c r="G25" s="39">
        <f>'[5]вспомогат'!I23</f>
        <v>44.65270735295906</v>
      </c>
      <c r="H25" s="35">
        <f>'[5]вспомогат'!J23</f>
        <v>-1137926.5</v>
      </c>
      <c r="I25" s="36">
        <f>'[5]вспомогат'!K23</f>
        <v>100.77185425841573</v>
      </c>
      <c r="J25" s="37">
        <f>'[5]вспомогат'!L23</f>
        <v>120546.5</v>
      </c>
    </row>
    <row r="26" spans="1:10" ht="12.75">
      <c r="A26" s="32" t="s">
        <v>28</v>
      </c>
      <c r="B26" s="33">
        <f>'[5]вспомогат'!B24</f>
        <v>23607005</v>
      </c>
      <c r="C26" s="33">
        <f>'[5]вспомогат'!C24</f>
        <v>15855826</v>
      </c>
      <c r="D26" s="38">
        <f>'[5]вспомогат'!D24</f>
        <v>2370219</v>
      </c>
      <c r="E26" s="33">
        <f>'[5]вспомогат'!G24</f>
        <v>17785517.57</v>
      </c>
      <c r="F26" s="38">
        <f>'[5]вспомогат'!H24</f>
        <v>1211445.5700000003</v>
      </c>
      <c r="G26" s="39">
        <f>'[5]вспомогат'!I24</f>
        <v>51.11112390880338</v>
      </c>
      <c r="H26" s="35">
        <f>'[5]вспомогат'!J24</f>
        <v>-1158773.4299999997</v>
      </c>
      <c r="I26" s="36">
        <f>'[5]вспомогат'!K24</f>
        <v>112.17023679497997</v>
      </c>
      <c r="J26" s="37">
        <f>'[5]вспомогат'!L24</f>
        <v>1929691.5700000003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22187640</v>
      </c>
      <c r="D27" s="38">
        <f>'[5]вспомогат'!D25</f>
        <v>2448535</v>
      </c>
      <c r="E27" s="33">
        <f>'[5]вспомогат'!G25</f>
        <v>23565327.4</v>
      </c>
      <c r="F27" s="38">
        <f>'[5]вспомогат'!H25</f>
        <v>1941829.3999999985</v>
      </c>
      <c r="G27" s="39">
        <f>'[5]вспомогат'!I25</f>
        <v>79.30576446732428</v>
      </c>
      <c r="H27" s="35">
        <f>'[5]вспомогат'!J25</f>
        <v>-506705.6000000015</v>
      </c>
      <c r="I27" s="36">
        <f>'[5]вспомогат'!K25</f>
        <v>106.20925614441192</v>
      </c>
      <c r="J27" s="37">
        <f>'[5]вспомогат'!L25</f>
        <v>1377687.3999999985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15112245</v>
      </c>
      <c r="D28" s="38">
        <f>'[5]вспомогат'!D26</f>
        <v>2412955</v>
      </c>
      <c r="E28" s="33">
        <f>'[5]вспомогат'!G26</f>
        <v>15045258.65</v>
      </c>
      <c r="F28" s="38">
        <f>'[5]вспомогат'!H26</f>
        <v>1575503.6500000004</v>
      </c>
      <c r="G28" s="39">
        <f>'[5]вспомогат'!I26</f>
        <v>65.29353634858505</v>
      </c>
      <c r="H28" s="35">
        <f>'[5]вспомогат'!J26</f>
        <v>-837451.3499999996</v>
      </c>
      <c r="I28" s="36">
        <f>'[5]вспомогат'!K26</f>
        <v>99.55674123864456</v>
      </c>
      <c r="J28" s="37">
        <f>'[5]вспомогат'!L26</f>
        <v>-66986.34999999963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12498179</v>
      </c>
      <c r="D29" s="38">
        <f>'[5]вспомогат'!D27</f>
        <v>1589692</v>
      </c>
      <c r="E29" s="33">
        <f>'[5]вспомогат'!G27</f>
        <v>12374984.58</v>
      </c>
      <c r="F29" s="38">
        <f>'[5]вспомогат'!H27</f>
        <v>962945.5800000001</v>
      </c>
      <c r="G29" s="39">
        <f>'[5]вспомогат'!I27</f>
        <v>60.57434899338992</v>
      </c>
      <c r="H29" s="35">
        <f>'[5]вспомогат'!J27</f>
        <v>-626746.4199999999</v>
      </c>
      <c r="I29" s="36">
        <f>'[5]вспомогат'!K27</f>
        <v>99.014301043376</v>
      </c>
      <c r="J29" s="37">
        <f>'[5]вспомогат'!L27</f>
        <v>-123194.41999999993</v>
      </c>
    </row>
    <row r="30" spans="1:10" ht="12.75">
      <c r="A30" s="32" t="s">
        <v>32</v>
      </c>
      <c r="B30" s="33">
        <f>'[5]вспомогат'!B28</f>
        <v>30972281</v>
      </c>
      <c r="C30" s="33">
        <f>'[5]вспомогат'!C28</f>
        <v>21331963</v>
      </c>
      <c r="D30" s="38">
        <f>'[5]вспомогат'!D28</f>
        <v>2594867</v>
      </c>
      <c r="E30" s="33">
        <f>'[5]вспомогат'!G28</f>
        <v>21731297.2</v>
      </c>
      <c r="F30" s="38">
        <f>'[5]вспомогат'!H28</f>
        <v>1644518.1999999993</v>
      </c>
      <c r="G30" s="39">
        <f>'[5]вспомогат'!I28</f>
        <v>63.37581849088987</v>
      </c>
      <c r="H30" s="35">
        <f>'[5]вспомогат'!J28</f>
        <v>-950348.8000000007</v>
      </c>
      <c r="I30" s="36">
        <f>'[5]вспомогат'!K28</f>
        <v>101.87199930920563</v>
      </c>
      <c r="J30" s="37">
        <f>'[5]вспомогат'!L28</f>
        <v>399334.19999999925</v>
      </c>
    </row>
    <row r="31" spans="1:10" ht="12.75">
      <c r="A31" s="32" t="s">
        <v>33</v>
      </c>
      <c r="B31" s="33">
        <f>'[5]вспомогат'!B29</f>
        <v>62418052</v>
      </c>
      <c r="C31" s="33">
        <f>'[5]вспомогат'!C29</f>
        <v>44374875</v>
      </c>
      <c r="D31" s="38">
        <f>'[5]вспомогат'!D29</f>
        <v>6709792</v>
      </c>
      <c r="E31" s="33">
        <f>'[5]вспомогат'!G29</f>
        <v>41984882.4</v>
      </c>
      <c r="F31" s="38">
        <f>'[5]вспомогат'!H29</f>
        <v>3445466.3999999985</v>
      </c>
      <c r="G31" s="39">
        <f>'[5]вспомогат'!I29</f>
        <v>51.349824256847285</v>
      </c>
      <c r="H31" s="35">
        <f>'[5]вспомогат'!J29</f>
        <v>-3264325.6000000015</v>
      </c>
      <c r="I31" s="36">
        <f>'[5]вспомогат'!K29</f>
        <v>94.6140860115099</v>
      </c>
      <c r="J31" s="37">
        <f>'[5]вспомогат'!L29</f>
        <v>-2389992.6000000015</v>
      </c>
    </row>
    <row r="32" spans="1:10" ht="12.75">
      <c r="A32" s="32" t="s">
        <v>34</v>
      </c>
      <c r="B32" s="33">
        <f>'[5]вспомогат'!B30</f>
        <v>26842614</v>
      </c>
      <c r="C32" s="33">
        <f>'[5]вспомогат'!C30</f>
        <v>18639301</v>
      </c>
      <c r="D32" s="38">
        <f>'[5]вспомогат'!D30</f>
        <v>2571419</v>
      </c>
      <c r="E32" s="33">
        <f>'[5]вспомогат'!G30</f>
        <v>18298817.18</v>
      </c>
      <c r="F32" s="38">
        <f>'[5]вспомогат'!H30</f>
        <v>1283621.1799999997</v>
      </c>
      <c r="G32" s="39">
        <f>'[5]вспомогат'!I30</f>
        <v>49.91878725326365</v>
      </c>
      <c r="H32" s="35">
        <f>'[5]вспомогат'!J30</f>
        <v>-1287797.8200000003</v>
      </c>
      <c r="I32" s="36">
        <f>'[5]вспомогат'!K30</f>
        <v>98.1733015631863</v>
      </c>
      <c r="J32" s="37">
        <f>'[5]вспомогат'!L30</f>
        <v>-340483.8200000003</v>
      </c>
    </row>
    <row r="33" spans="1:10" ht="12.75">
      <c r="A33" s="32" t="s">
        <v>35</v>
      </c>
      <c r="B33" s="33">
        <f>'[5]вспомогат'!B31</f>
        <v>28720373</v>
      </c>
      <c r="C33" s="33">
        <f>'[5]вспомогат'!C31</f>
        <v>19760668</v>
      </c>
      <c r="D33" s="38">
        <f>'[5]вспомогат'!D31</f>
        <v>3184658</v>
      </c>
      <c r="E33" s="33">
        <f>'[5]вспомогат'!G31</f>
        <v>18651121</v>
      </c>
      <c r="F33" s="38">
        <f>'[5]вспомогат'!H31</f>
        <v>1563029</v>
      </c>
      <c r="G33" s="39">
        <f>'[5]вспомогат'!I31</f>
        <v>49.07996400241407</v>
      </c>
      <c r="H33" s="35">
        <f>'[5]вспомогат'!J31</f>
        <v>-1621629</v>
      </c>
      <c r="I33" s="36">
        <f>'[5]вспомогат'!K31</f>
        <v>94.38507341958278</v>
      </c>
      <c r="J33" s="37">
        <f>'[5]вспомогат'!L31</f>
        <v>-1109547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7056500</v>
      </c>
      <c r="D34" s="38">
        <f>'[5]вспомогат'!D32</f>
        <v>1183022</v>
      </c>
      <c r="E34" s="33">
        <f>'[5]вспомогат'!G32</f>
        <v>7543030.7</v>
      </c>
      <c r="F34" s="38">
        <f>'[5]вспомогат'!H32</f>
        <v>606948.7000000002</v>
      </c>
      <c r="G34" s="39">
        <f>'[5]вспомогат'!I32</f>
        <v>51.304937693466414</v>
      </c>
      <c r="H34" s="35">
        <f>'[5]вспомогат'!J32</f>
        <v>-576073.2999999998</v>
      </c>
      <c r="I34" s="36">
        <f>'[5]вспомогат'!K32</f>
        <v>106.89478778431234</v>
      </c>
      <c r="J34" s="37">
        <f>'[5]вспомогат'!L32</f>
        <v>486530.7000000002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17164777</v>
      </c>
      <c r="D35" s="38">
        <f>'[5]вспомогат'!D33</f>
        <v>2693033</v>
      </c>
      <c r="E35" s="33">
        <f>'[5]вспомогат'!G33</f>
        <v>17460320.52</v>
      </c>
      <c r="F35" s="38">
        <f>'[5]вспомогат'!H33</f>
        <v>2273261.5199999996</v>
      </c>
      <c r="G35" s="39">
        <f>'[5]вспомогат'!I33</f>
        <v>84.41268710780743</v>
      </c>
      <c r="H35" s="35">
        <f>'[5]вспомогат'!J33</f>
        <v>-419771.48000000045</v>
      </c>
      <c r="I35" s="36">
        <f>'[5]вспомогат'!K33</f>
        <v>101.72180226984597</v>
      </c>
      <c r="J35" s="37">
        <f>'[5]вспомогат'!L33</f>
        <v>295543.51999999955</v>
      </c>
    </row>
    <row r="36" spans="1:10" ht="12.75">
      <c r="A36" s="32" t="s">
        <v>38</v>
      </c>
      <c r="B36" s="33">
        <f>'[5]вспомогат'!B34</f>
        <v>19369655</v>
      </c>
      <c r="C36" s="33">
        <f>'[5]вспомогат'!C34</f>
        <v>13456057</v>
      </c>
      <c r="D36" s="38">
        <f>'[5]вспомогат'!D34</f>
        <v>1749639</v>
      </c>
      <c r="E36" s="33">
        <f>'[5]вспомогат'!G34</f>
        <v>13477647.83</v>
      </c>
      <c r="F36" s="38">
        <f>'[5]вспомогат'!H34</f>
        <v>979769.8300000001</v>
      </c>
      <c r="G36" s="39">
        <f>'[5]вспомогат'!I34</f>
        <v>55.99839909832829</v>
      </c>
      <c r="H36" s="35">
        <f>'[5]вспомогат'!J34</f>
        <v>-769869.1699999999</v>
      </c>
      <c r="I36" s="36">
        <f>'[5]вспомогат'!K34</f>
        <v>100.16045435895522</v>
      </c>
      <c r="J36" s="37">
        <f>'[5]вспомогат'!L34</f>
        <v>21590.830000000075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27810579</v>
      </c>
      <c r="D37" s="38">
        <f>'[5]вспомогат'!D35</f>
        <v>3765769</v>
      </c>
      <c r="E37" s="33">
        <f>'[5]вспомогат'!G35</f>
        <v>27597125.65</v>
      </c>
      <c r="F37" s="38">
        <f>'[5]вспомогат'!H35</f>
        <v>1698011.6499999985</v>
      </c>
      <c r="G37" s="39">
        <f>'[5]вспомогат'!I35</f>
        <v>45.09070126181395</v>
      </c>
      <c r="H37" s="35">
        <f>'[5]вспомогат'!J35</f>
        <v>-2067757.3500000015</v>
      </c>
      <c r="I37" s="36">
        <f>'[5]вспомогат'!K35</f>
        <v>99.23247426815529</v>
      </c>
      <c r="J37" s="37">
        <f>'[5]вспомогат'!L35</f>
        <v>-213453.3500000015</v>
      </c>
    </row>
    <row r="38" spans="1:10" ht="18.75" customHeight="1">
      <c r="A38" s="51" t="s">
        <v>40</v>
      </c>
      <c r="B38" s="42">
        <f>SUM(B18:B37)</f>
        <v>630306655</v>
      </c>
      <c r="C38" s="42">
        <f>SUM(C18:C37)</f>
        <v>440023095</v>
      </c>
      <c r="D38" s="42">
        <f>SUM(D18:D37)</f>
        <v>65028445</v>
      </c>
      <c r="E38" s="42">
        <f>SUM(E18:E37)</f>
        <v>434589377.9599999</v>
      </c>
      <c r="F38" s="42">
        <f>SUM(F18:F37)</f>
        <v>35843650.95999999</v>
      </c>
      <c r="G38" s="43">
        <f>F38/D38*100</f>
        <v>55.11995705879173</v>
      </c>
      <c r="H38" s="42">
        <f>SUM(H18:H37)</f>
        <v>-29184794.040000007</v>
      </c>
      <c r="I38" s="44">
        <f>E38/C38*100</f>
        <v>98.76512912577915</v>
      </c>
      <c r="J38" s="42">
        <f>SUM(J18:J37)</f>
        <v>-5433717.0400000075</v>
      </c>
    </row>
    <row r="39" spans="1:10" ht="20.25" customHeight="1">
      <c r="A39" s="52" t="s">
        <v>41</v>
      </c>
      <c r="B39" s="53">
        <f>'[5]вспомогат'!B36</f>
        <v>4039196775</v>
      </c>
      <c r="C39" s="53">
        <f>'[5]вспомогат'!C36</f>
        <v>2820681649</v>
      </c>
      <c r="D39" s="53">
        <f>'[5]вспомогат'!D36</f>
        <v>381072643</v>
      </c>
      <c r="E39" s="53">
        <f>'[5]вспомогат'!G36</f>
        <v>2673850958.5500007</v>
      </c>
      <c r="F39" s="53">
        <f>'[5]вспомогат'!H36</f>
        <v>201079783.54999998</v>
      </c>
      <c r="G39" s="54">
        <f>'[5]вспомогат'!I36</f>
        <v>52.76678534753805</v>
      </c>
      <c r="H39" s="53">
        <f>'[5]вспомогат'!J36</f>
        <v>-179992859.45000002</v>
      </c>
      <c r="I39" s="54">
        <f>'[5]вспомогат'!K36</f>
        <v>94.79449619909946</v>
      </c>
      <c r="J39" s="53">
        <f>'[5]вспомогат'!L36</f>
        <v>-146830690.45000002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23.09.2013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2013-09-24T04:30:42Z</dcterms:created>
  <dcterms:modified xsi:type="dcterms:W3CDTF">2013-09-24T04:31:09Z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