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<sst xmlns="http://schemas.openxmlformats.org/spreadsheetml/2006/main" count="47" uniqueCount="42">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</sst>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709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27.09.2013</v>
          </cell>
        </row>
        <row r="6">
          <cell r="G6" t="str">
            <v>Фактично надійшло на 27.09.2013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931893880</v>
          </cell>
          <cell r="C10">
            <v>673197752</v>
          </cell>
          <cell r="D10">
            <v>73508158</v>
          </cell>
          <cell r="G10">
            <v>662891536.1</v>
          </cell>
          <cell r="H10">
            <v>59398970.100000024</v>
          </cell>
          <cell r="I10">
            <v>80.80595639466306</v>
          </cell>
          <cell r="J10">
            <v>-14109187.899999976</v>
          </cell>
          <cell r="K10">
            <v>98.46906560971405</v>
          </cell>
          <cell r="L10">
            <v>-10306215.899999976</v>
          </cell>
        </row>
        <row r="11">
          <cell r="B11">
            <v>1874282300</v>
          </cell>
          <cell r="C11">
            <v>1282771500</v>
          </cell>
          <cell r="D11">
            <v>179107100</v>
          </cell>
          <cell r="G11">
            <v>1227226764.5</v>
          </cell>
          <cell r="H11">
            <v>119764938.5</v>
          </cell>
          <cell r="I11">
            <v>66.86777827344645</v>
          </cell>
          <cell r="J11">
            <v>-59342161.5</v>
          </cell>
          <cell r="K11">
            <v>95.66994312704952</v>
          </cell>
          <cell r="L11">
            <v>-55544735.5</v>
          </cell>
        </row>
        <row r="12">
          <cell r="B12">
            <v>145415530</v>
          </cell>
          <cell r="C12">
            <v>98733648</v>
          </cell>
          <cell r="D12">
            <v>15493016</v>
          </cell>
          <cell r="G12">
            <v>93773140.98</v>
          </cell>
          <cell r="H12">
            <v>9259982.980000004</v>
          </cell>
          <cell r="I12">
            <v>59.76875632220353</v>
          </cell>
          <cell r="J12">
            <v>-6233033.019999996</v>
          </cell>
          <cell r="K12">
            <v>94.97586980681602</v>
          </cell>
          <cell r="L12">
            <v>-4960507.019999996</v>
          </cell>
        </row>
        <row r="13">
          <cell r="B13">
            <v>267787710</v>
          </cell>
          <cell r="C13">
            <v>202039235</v>
          </cell>
          <cell r="D13">
            <v>32070925</v>
          </cell>
          <cell r="G13">
            <v>190697441.3</v>
          </cell>
          <cell r="H13">
            <v>20421145.300000012</v>
          </cell>
          <cell r="I13">
            <v>63.67494950644552</v>
          </cell>
          <cell r="J13">
            <v>-11649779.699999988</v>
          </cell>
          <cell r="K13">
            <v>94.38634099955883</v>
          </cell>
          <cell r="L13">
            <v>-11341793.699999988</v>
          </cell>
        </row>
        <row r="14">
          <cell r="B14">
            <v>162592400</v>
          </cell>
          <cell r="C14">
            <v>105649990</v>
          </cell>
          <cell r="D14">
            <v>13461000</v>
          </cell>
          <cell r="G14">
            <v>102568278.76</v>
          </cell>
          <cell r="H14">
            <v>10195169.760000005</v>
          </cell>
          <cell r="I14">
            <v>75.73857633162473</v>
          </cell>
          <cell r="J14">
            <v>-3265830.2399999946</v>
          </cell>
          <cell r="K14">
            <v>97.08309367563595</v>
          </cell>
          <cell r="L14">
            <v>-3081711.2399999946</v>
          </cell>
        </row>
        <row r="15">
          <cell r="B15">
            <v>26918300</v>
          </cell>
          <cell r="C15">
            <v>18266429</v>
          </cell>
          <cell r="D15">
            <v>2403999</v>
          </cell>
          <cell r="G15">
            <v>17767869.21</v>
          </cell>
          <cell r="H15">
            <v>1859376.210000001</v>
          </cell>
          <cell r="I15">
            <v>77.34513242310005</v>
          </cell>
          <cell r="J15">
            <v>-544622.7899999991</v>
          </cell>
          <cell r="K15">
            <v>97.27062257215135</v>
          </cell>
          <cell r="L15">
            <v>-498559.7899999991</v>
          </cell>
        </row>
        <row r="16">
          <cell r="B16">
            <v>27828001</v>
          </cell>
          <cell r="C16">
            <v>19505903</v>
          </cell>
          <cell r="D16">
            <v>3555908</v>
          </cell>
          <cell r="G16">
            <v>21523514.36</v>
          </cell>
          <cell r="H16">
            <v>3209346.3599999994</v>
          </cell>
          <cell r="I16">
            <v>90.25391995518443</v>
          </cell>
          <cell r="J16">
            <v>-346561.6400000006</v>
          </cell>
          <cell r="K16">
            <v>110.34359373160012</v>
          </cell>
          <cell r="L16">
            <v>2017611.3599999994</v>
          </cell>
        </row>
        <row r="17">
          <cell r="B17">
            <v>94532870</v>
          </cell>
          <cell r="C17">
            <v>64080140</v>
          </cell>
          <cell r="D17">
            <v>8211368</v>
          </cell>
          <cell r="G17">
            <v>65165352.59</v>
          </cell>
          <cell r="H17">
            <v>7365782.590000004</v>
          </cell>
          <cell r="I17">
            <v>89.70225899021945</v>
          </cell>
          <cell r="J17">
            <v>-845585.4099999964</v>
          </cell>
          <cell r="K17">
            <v>101.69352406221334</v>
          </cell>
          <cell r="L17">
            <v>1085212.5900000036</v>
          </cell>
        </row>
        <row r="18">
          <cell r="B18">
            <v>9268225</v>
          </cell>
          <cell r="C18">
            <v>6170403</v>
          </cell>
          <cell r="D18">
            <v>864753</v>
          </cell>
          <cell r="G18">
            <v>6264935.48</v>
          </cell>
          <cell r="H18">
            <v>608746.4800000004</v>
          </cell>
          <cell r="I18">
            <v>70.3954169572121</v>
          </cell>
          <cell r="J18">
            <v>-256006.51999999955</v>
          </cell>
          <cell r="K18">
            <v>101.53203089004074</v>
          </cell>
          <cell r="L18">
            <v>94532.48000000045</v>
          </cell>
        </row>
        <row r="19">
          <cell r="B19">
            <v>20633455</v>
          </cell>
          <cell r="C19">
            <v>14627332</v>
          </cell>
          <cell r="D19">
            <v>2138965</v>
          </cell>
          <cell r="G19">
            <v>14508527.8</v>
          </cell>
          <cell r="H19">
            <v>1337202.8000000007</v>
          </cell>
          <cell r="I19">
            <v>62.51634785982944</v>
          </cell>
          <cell r="J19">
            <v>-801762.1999999993</v>
          </cell>
          <cell r="K19">
            <v>99.1877930985637</v>
          </cell>
          <cell r="L19">
            <v>-118804.19999999925</v>
          </cell>
        </row>
        <row r="20">
          <cell r="B20">
            <v>44744645</v>
          </cell>
          <cell r="C20">
            <v>29998138</v>
          </cell>
          <cell r="D20">
            <v>4662038</v>
          </cell>
          <cell r="G20">
            <v>30385395.34</v>
          </cell>
          <cell r="H20">
            <v>3534323.34</v>
          </cell>
          <cell r="I20">
            <v>75.81069352073064</v>
          </cell>
          <cell r="J20">
            <v>-1127714.6600000001</v>
          </cell>
          <cell r="K20">
            <v>101.29093792421382</v>
          </cell>
          <cell r="L20">
            <v>387257.33999999985</v>
          </cell>
        </row>
        <row r="21">
          <cell r="B21">
            <v>30294900</v>
          </cell>
          <cell r="C21">
            <v>22330837</v>
          </cell>
          <cell r="D21">
            <v>3190581</v>
          </cell>
          <cell r="G21">
            <v>22370171.23</v>
          </cell>
          <cell r="H21">
            <v>2868130.2300000004</v>
          </cell>
          <cell r="I21">
            <v>89.89366607523834</v>
          </cell>
          <cell r="J21">
            <v>-322450.76999999955</v>
          </cell>
          <cell r="K21">
            <v>100.17614310650336</v>
          </cell>
          <cell r="L21">
            <v>39334.23000000045</v>
          </cell>
        </row>
        <row r="22">
          <cell r="B22">
            <v>43454544</v>
          </cell>
          <cell r="C22">
            <v>29934369</v>
          </cell>
          <cell r="D22">
            <v>4565674</v>
          </cell>
          <cell r="G22">
            <v>29373691.9</v>
          </cell>
          <cell r="H22">
            <v>3071587.8999999985</v>
          </cell>
          <cell r="I22">
            <v>67.27567277032917</v>
          </cell>
          <cell r="J22">
            <v>-1494086.1000000015</v>
          </cell>
          <cell r="K22">
            <v>98.12697872468932</v>
          </cell>
          <cell r="L22">
            <v>-560677.1000000015</v>
          </cell>
        </row>
        <row r="23">
          <cell r="B23">
            <v>22531900</v>
          </cell>
          <cell r="C23">
            <v>15737780</v>
          </cell>
          <cell r="D23">
            <v>2175975</v>
          </cell>
          <cell r="G23">
            <v>16522013.82</v>
          </cell>
          <cell r="H23">
            <v>1701735.8200000003</v>
          </cell>
          <cell r="I23">
            <v>78.20566964234426</v>
          </cell>
          <cell r="J23">
            <v>-474239.1799999997</v>
          </cell>
          <cell r="K23">
            <v>104.98312862424054</v>
          </cell>
          <cell r="L23">
            <v>784233.8200000003</v>
          </cell>
        </row>
        <row r="24">
          <cell r="B24">
            <v>23925760</v>
          </cell>
          <cell r="C24">
            <v>16174581</v>
          </cell>
          <cell r="D24">
            <v>2688974</v>
          </cell>
          <cell r="G24">
            <v>18586503.51</v>
          </cell>
          <cell r="H24">
            <v>2012431.5100000016</v>
          </cell>
          <cell r="I24">
            <v>74.84012526710937</v>
          </cell>
          <cell r="J24">
            <v>-676542.4899999984</v>
          </cell>
          <cell r="K24">
            <v>114.91180828733678</v>
          </cell>
          <cell r="L24">
            <v>2411922.5100000016</v>
          </cell>
        </row>
        <row r="25">
          <cell r="B25">
            <v>32997400</v>
          </cell>
          <cell r="C25">
            <v>22445740</v>
          </cell>
          <cell r="D25">
            <v>2706635</v>
          </cell>
          <cell r="G25">
            <v>24585503.31</v>
          </cell>
          <cell r="H25">
            <v>2962005.3099999987</v>
          </cell>
          <cell r="I25">
            <v>109.43497405449935</v>
          </cell>
          <cell r="J25">
            <v>255370.30999999866</v>
          </cell>
          <cell r="K25">
            <v>109.5330486319453</v>
          </cell>
          <cell r="L25">
            <v>2139763.3099999987</v>
          </cell>
        </row>
        <row r="26">
          <cell r="B26">
            <v>21411079</v>
          </cell>
          <cell r="C26">
            <v>15112245</v>
          </cell>
          <cell r="D26">
            <v>2412955</v>
          </cell>
          <cell r="G26">
            <v>15802735.25</v>
          </cell>
          <cell r="H26">
            <v>2332980.25</v>
          </cell>
          <cell r="I26">
            <v>96.68560955343138</v>
          </cell>
          <cell r="J26">
            <v>-79974.75</v>
          </cell>
          <cell r="K26">
            <v>104.56907792323378</v>
          </cell>
          <cell r="L26">
            <v>690490.25</v>
          </cell>
        </row>
        <row r="27">
          <cell r="B27">
            <v>17408773</v>
          </cell>
          <cell r="C27">
            <v>12525709</v>
          </cell>
          <cell r="D27">
            <v>1617222</v>
          </cell>
          <cell r="G27">
            <v>12918737.19</v>
          </cell>
          <cell r="H27">
            <v>1506698.1899999995</v>
          </cell>
          <cell r="I27">
            <v>93.1658232450461</v>
          </cell>
          <cell r="J27">
            <v>-110523.81000000052</v>
          </cell>
          <cell r="K27">
            <v>103.13777200156893</v>
          </cell>
          <cell r="L27">
            <v>393028.1899999995</v>
          </cell>
        </row>
        <row r="28">
          <cell r="B28">
            <v>31111281</v>
          </cell>
          <cell r="C28">
            <v>21336579</v>
          </cell>
          <cell r="D28">
            <v>2599483</v>
          </cell>
          <cell r="G28">
            <v>22648555.33</v>
          </cell>
          <cell r="H28">
            <v>2561776.329999998</v>
          </cell>
          <cell r="I28">
            <v>98.54945502624938</v>
          </cell>
          <cell r="J28">
            <v>-37706.67000000179</v>
          </cell>
          <cell r="K28">
            <v>106.14895354124012</v>
          </cell>
          <cell r="L28">
            <v>1311976.3299999982</v>
          </cell>
        </row>
        <row r="29">
          <cell r="B29">
            <v>62418052</v>
          </cell>
          <cell r="C29">
            <v>44374875</v>
          </cell>
          <cell r="D29">
            <v>6709792</v>
          </cell>
          <cell r="G29">
            <v>43626232.42</v>
          </cell>
          <cell r="H29">
            <v>5086816.420000002</v>
          </cell>
          <cell r="I29">
            <v>75.81183470366894</v>
          </cell>
          <cell r="J29">
            <v>-1622975.5799999982</v>
          </cell>
          <cell r="K29">
            <v>98.3129133772208</v>
          </cell>
          <cell r="L29">
            <v>-748642.5799999982</v>
          </cell>
        </row>
        <row r="30">
          <cell r="B30">
            <v>26882314</v>
          </cell>
          <cell r="C30">
            <v>18679001</v>
          </cell>
          <cell r="D30">
            <v>2611119</v>
          </cell>
          <cell r="G30">
            <v>18865360.54</v>
          </cell>
          <cell r="H30">
            <v>1850164.539999999</v>
          </cell>
          <cell r="I30">
            <v>70.85715128264928</v>
          </cell>
          <cell r="J30">
            <v>-760954.4600000009</v>
          </cell>
          <cell r="K30">
            <v>100.99769543349775</v>
          </cell>
          <cell r="L30">
            <v>186359.5399999991</v>
          </cell>
        </row>
        <row r="31">
          <cell r="B31">
            <v>28745895</v>
          </cell>
          <cell r="C31">
            <v>19807815</v>
          </cell>
          <cell r="D31">
            <v>3231805</v>
          </cell>
          <cell r="G31">
            <v>19619433.41</v>
          </cell>
          <cell r="H31">
            <v>2531341.41</v>
          </cell>
          <cell r="I31">
            <v>78.32593272180716</v>
          </cell>
          <cell r="J31">
            <v>-700463.5899999999</v>
          </cell>
          <cell r="K31">
            <v>99.04895320357141</v>
          </cell>
          <cell r="L31">
            <v>-188381.58999999985</v>
          </cell>
        </row>
        <row r="32">
          <cell r="B32">
            <v>10044571</v>
          </cell>
          <cell r="C32">
            <v>7216283</v>
          </cell>
          <cell r="D32">
            <v>1342805</v>
          </cell>
          <cell r="G32">
            <v>7713727.06</v>
          </cell>
          <cell r="H32">
            <v>777645.0599999996</v>
          </cell>
          <cell r="I32">
            <v>57.91198722078035</v>
          </cell>
          <cell r="J32">
            <v>-565159.9400000004</v>
          </cell>
          <cell r="K32">
            <v>106.89335576223937</v>
          </cell>
          <cell r="L32">
            <v>497444.0599999996</v>
          </cell>
        </row>
        <row r="33">
          <cell r="B33">
            <v>25120542</v>
          </cell>
          <cell r="C33">
            <v>17145977</v>
          </cell>
          <cell r="D33">
            <v>2674233</v>
          </cell>
          <cell r="G33">
            <v>18094622.09</v>
          </cell>
          <cell r="H33">
            <v>2907563.09</v>
          </cell>
          <cell r="I33">
            <v>108.72512193215773</v>
          </cell>
          <cell r="J33">
            <v>233330.08999999985</v>
          </cell>
          <cell r="K33">
            <v>105.53275610949437</v>
          </cell>
          <cell r="L33">
            <v>948645.0899999999</v>
          </cell>
        </row>
        <row r="34">
          <cell r="B34">
            <v>19606176</v>
          </cell>
          <cell r="C34">
            <v>13692578</v>
          </cell>
          <cell r="D34">
            <v>1986160</v>
          </cell>
          <cell r="G34">
            <v>14231193.51</v>
          </cell>
          <cell r="H34">
            <v>1733315.5099999998</v>
          </cell>
          <cell r="I34">
            <v>87.26968169734562</v>
          </cell>
          <cell r="J34">
            <v>-252844.49000000022</v>
          </cell>
          <cell r="K34">
            <v>103.93363112483274</v>
          </cell>
          <cell r="L34">
            <v>538615.5099999998</v>
          </cell>
        </row>
        <row r="35">
          <cell r="B35">
            <v>38718863</v>
          </cell>
          <cell r="C35">
            <v>27314447</v>
          </cell>
          <cell r="D35">
            <v>3269637</v>
          </cell>
          <cell r="G35">
            <v>28436040.87</v>
          </cell>
          <cell r="H35">
            <v>2536926.870000001</v>
          </cell>
          <cell r="I35">
            <v>77.59047472242334</v>
          </cell>
          <cell r="J35">
            <v>-732710.129999999</v>
          </cell>
          <cell r="K35">
            <v>104.10622946164716</v>
          </cell>
          <cell r="L35">
            <v>1121593.870000001</v>
          </cell>
        </row>
        <row r="36">
          <cell r="B36">
            <v>4040569366</v>
          </cell>
          <cell r="C36">
            <v>2818869286</v>
          </cell>
          <cell r="D36">
            <v>379260280</v>
          </cell>
          <cell r="G36">
            <v>2746167277.8600016</v>
          </cell>
          <cell r="H36">
            <v>273396102.86</v>
          </cell>
          <cell r="I36">
            <v>72.08666904427746</v>
          </cell>
          <cell r="J36">
            <v>-105864177.13999991</v>
          </cell>
          <cell r="K36">
            <v>97.42088047498069</v>
          </cell>
          <cell r="L36">
            <v>-72702008.13999991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28" sqref="E2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27.09.2013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27.09.2013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673197752</v>
      </c>
      <c r="D10" s="33">
        <f>'[5]вспомогат'!D10</f>
        <v>73508158</v>
      </c>
      <c r="E10" s="33">
        <f>'[5]вспомогат'!G10</f>
        <v>662891536.1</v>
      </c>
      <c r="F10" s="33">
        <f>'[5]вспомогат'!H10</f>
        <v>59398970.100000024</v>
      </c>
      <c r="G10" s="34">
        <f>'[5]вспомогат'!I10</f>
        <v>80.80595639466306</v>
      </c>
      <c r="H10" s="35">
        <f>'[5]вспомогат'!J10</f>
        <v>-14109187.899999976</v>
      </c>
      <c r="I10" s="36">
        <f>'[5]вспомогат'!K10</f>
        <v>98.46906560971405</v>
      </c>
      <c r="J10" s="37">
        <f>'[5]вспомогат'!L10</f>
        <v>-10306215.899999976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1282771500</v>
      </c>
      <c r="D12" s="38">
        <f>'[5]вспомогат'!D11</f>
        <v>179107100</v>
      </c>
      <c r="E12" s="33">
        <f>'[5]вспомогат'!G11</f>
        <v>1227226764.5</v>
      </c>
      <c r="F12" s="38">
        <f>'[5]вспомогат'!H11</f>
        <v>119764938.5</v>
      </c>
      <c r="G12" s="39">
        <f>'[5]вспомогат'!I11</f>
        <v>66.86777827344645</v>
      </c>
      <c r="H12" s="35">
        <f>'[5]вспомогат'!J11</f>
        <v>-59342161.5</v>
      </c>
      <c r="I12" s="36">
        <f>'[5]вспомогат'!K11</f>
        <v>95.66994312704952</v>
      </c>
      <c r="J12" s="37">
        <f>'[5]вспомогат'!L11</f>
        <v>-55544735.5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98733648</v>
      </c>
      <c r="D13" s="38">
        <f>'[5]вспомогат'!D12</f>
        <v>15493016</v>
      </c>
      <c r="E13" s="33">
        <f>'[5]вспомогат'!G12</f>
        <v>93773140.98</v>
      </c>
      <c r="F13" s="38">
        <f>'[5]вспомогат'!H12</f>
        <v>9259982.980000004</v>
      </c>
      <c r="G13" s="39">
        <f>'[5]вспомогат'!I12</f>
        <v>59.76875632220353</v>
      </c>
      <c r="H13" s="35">
        <f>'[5]вспомогат'!J12</f>
        <v>-6233033.019999996</v>
      </c>
      <c r="I13" s="36">
        <f>'[5]вспомогат'!K12</f>
        <v>94.97586980681602</v>
      </c>
      <c r="J13" s="37">
        <f>'[5]вспомогат'!L12</f>
        <v>-4960507.019999996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202039235</v>
      </c>
      <c r="D14" s="38">
        <f>'[5]вспомогат'!D13</f>
        <v>32070925</v>
      </c>
      <c r="E14" s="33">
        <f>'[5]вспомогат'!G13</f>
        <v>190697441.3</v>
      </c>
      <c r="F14" s="38">
        <f>'[5]вспомогат'!H13</f>
        <v>20421145.300000012</v>
      </c>
      <c r="G14" s="39">
        <f>'[5]вспомогат'!I13</f>
        <v>63.67494950644552</v>
      </c>
      <c r="H14" s="35">
        <f>'[5]вспомогат'!J13</f>
        <v>-11649779.699999988</v>
      </c>
      <c r="I14" s="36">
        <f>'[5]вспомогат'!K13</f>
        <v>94.38634099955883</v>
      </c>
      <c r="J14" s="37">
        <f>'[5]вспомогат'!L13</f>
        <v>-11341793.699999988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105649990</v>
      </c>
      <c r="D15" s="38">
        <f>'[5]вспомогат'!D14</f>
        <v>13461000</v>
      </c>
      <c r="E15" s="33">
        <f>'[5]вспомогат'!G14</f>
        <v>102568278.76</v>
      </c>
      <c r="F15" s="38">
        <f>'[5]вспомогат'!H14</f>
        <v>10195169.760000005</v>
      </c>
      <c r="G15" s="39">
        <f>'[5]вспомогат'!I14</f>
        <v>75.73857633162473</v>
      </c>
      <c r="H15" s="35">
        <f>'[5]вспомогат'!J14</f>
        <v>-3265830.2399999946</v>
      </c>
      <c r="I15" s="36">
        <f>'[5]вспомогат'!K14</f>
        <v>97.08309367563595</v>
      </c>
      <c r="J15" s="37">
        <f>'[5]вспомогат'!L14</f>
        <v>-3081711.2399999946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18266429</v>
      </c>
      <c r="D16" s="38">
        <f>'[5]вспомогат'!D15</f>
        <v>2403999</v>
      </c>
      <c r="E16" s="33">
        <f>'[5]вспомогат'!G15</f>
        <v>17767869.21</v>
      </c>
      <c r="F16" s="38">
        <f>'[5]вспомогат'!H15</f>
        <v>1859376.210000001</v>
      </c>
      <c r="G16" s="39">
        <f>'[5]вспомогат'!I15</f>
        <v>77.34513242310005</v>
      </c>
      <c r="H16" s="35">
        <f>'[5]вспомогат'!J15</f>
        <v>-544622.7899999991</v>
      </c>
      <c r="I16" s="36">
        <f>'[5]вспомогат'!K15</f>
        <v>97.27062257215135</v>
      </c>
      <c r="J16" s="37">
        <f>'[5]вспомогат'!L15</f>
        <v>-498559.7899999991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1707460802</v>
      </c>
      <c r="D17" s="42">
        <f>SUM(D12:D16)</f>
        <v>242536040</v>
      </c>
      <c r="E17" s="42">
        <f>SUM(E12:E16)</f>
        <v>1632033494.75</v>
      </c>
      <c r="F17" s="42">
        <f>SUM(F12:F16)</f>
        <v>161500612.75000003</v>
      </c>
      <c r="G17" s="43">
        <f>F17/D17*100</f>
        <v>66.58829456851032</v>
      </c>
      <c r="H17" s="42">
        <f>SUM(H12:H16)</f>
        <v>-81035427.24999997</v>
      </c>
      <c r="I17" s="44">
        <f>E17/C17*100</f>
        <v>95.5824867451335</v>
      </c>
      <c r="J17" s="42">
        <f>SUM(J12:J16)</f>
        <v>-75427307.24999997</v>
      </c>
    </row>
    <row r="18" spans="1:10" ht="20.25" customHeight="1">
      <c r="A18" s="32" t="s">
        <v>20</v>
      </c>
      <c r="B18" s="45">
        <f>'[5]вспомогат'!B16</f>
        <v>27828001</v>
      </c>
      <c r="C18" s="45">
        <f>'[5]вспомогат'!C16</f>
        <v>19505903</v>
      </c>
      <c r="D18" s="46">
        <f>'[5]вспомогат'!D16</f>
        <v>3555908</v>
      </c>
      <c r="E18" s="45">
        <f>'[5]вспомогат'!G16</f>
        <v>21523514.36</v>
      </c>
      <c r="F18" s="46">
        <f>'[5]вспомогат'!H16</f>
        <v>3209346.3599999994</v>
      </c>
      <c r="G18" s="47">
        <f>'[5]вспомогат'!I16</f>
        <v>90.25391995518443</v>
      </c>
      <c r="H18" s="48">
        <f>'[5]вспомогат'!J16</f>
        <v>-346561.6400000006</v>
      </c>
      <c r="I18" s="49">
        <f>'[5]вспомогат'!K16</f>
        <v>110.34359373160012</v>
      </c>
      <c r="J18" s="50">
        <f>'[5]вспомогат'!L16</f>
        <v>2017611.3599999994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64080140</v>
      </c>
      <c r="D19" s="38">
        <f>'[5]вспомогат'!D17</f>
        <v>8211368</v>
      </c>
      <c r="E19" s="33">
        <f>'[5]вспомогат'!G17</f>
        <v>65165352.59</v>
      </c>
      <c r="F19" s="38">
        <f>'[5]вспомогат'!H17</f>
        <v>7365782.590000004</v>
      </c>
      <c r="G19" s="39">
        <f>'[5]вспомогат'!I17</f>
        <v>89.70225899021945</v>
      </c>
      <c r="H19" s="35">
        <f>'[5]вспомогат'!J17</f>
        <v>-845585.4099999964</v>
      </c>
      <c r="I19" s="36">
        <f>'[5]вспомогат'!K17</f>
        <v>101.69352406221334</v>
      </c>
      <c r="J19" s="37">
        <f>'[5]вспомогат'!L17</f>
        <v>1085212.5900000036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6170403</v>
      </c>
      <c r="D20" s="38">
        <f>'[5]вспомогат'!D18</f>
        <v>864753</v>
      </c>
      <c r="E20" s="33">
        <f>'[5]вспомогат'!G18</f>
        <v>6264935.48</v>
      </c>
      <c r="F20" s="38">
        <f>'[5]вспомогат'!H18</f>
        <v>608746.4800000004</v>
      </c>
      <c r="G20" s="39">
        <f>'[5]вспомогат'!I18</f>
        <v>70.3954169572121</v>
      </c>
      <c r="H20" s="35">
        <f>'[5]вспомогат'!J18</f>
        <v>-256006.51999999955</v>
      </c>
      <c r="I20" s="36">
        <f>'[5]вспомогат'!K18</f>
        <v>101.53203089004074</v>
      </c>
      <c r="J20" s="37">
        <f>'[5]вспомогат'!L18</f>
        <v>94532.48000000045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14627332</v>
      </c>
      <c r="D21" s="38">
        <f>'[5]вспомогат'!D19</f>
        <v>2138965</v>
      </c>
      <c r="E21" s="33">
        <f>'[5]вспомогат'!G19</f>
        <v>14508527.8</v>
      </c>
      <c r="F21" s="38">
        <f>'[5]вспомогат'!H19</f>
        <v>1337202.8000000007</v>
      </c>
      <c r="G21" s="39">
        <f>'[5]вспомогат'!I19</f>
        <v>62.51634785982944</v>
      </c>
      <c r="H21" s="35">
        <f>'[5]вспомогат'!J19</f>
        <v>-801762.1999999993</v>
      </c>
      <c r="I21" s="36">
        <f>'[5]вспомогат'!K19</f>
        <v>99.1877930985637</v>
      </c>
      <c r="J21" s="37">
        <f>'[5]вспомогат'!L19</f>
        <v>-118804.19999999925</v>
      </c>
    </row>
    <row r="22" spans="1:10" ht="12.75">
      <c r="A22" s="32" t="s">
        <v>24</v>
      </c>
      <c r="B22" s="33">
        <f>'[5]вспомогат'!B20</f>
        <v>44744645</v>
      </c>
      <c r="C22" s="33">
        <f>'[5]вспомогат'!C20</f>
        <v>29998138</v>
      </c>
      <c r="D22" s="38">
        <f>'[5]вспомогат'!D20</f>
        <v>4662038</v>
      </c>
      <c r="E22" s="33">
        <f>'[5]вспомогат'!G20</f>
        <v>30385395.34</v>
      </c>
      <c r="F22" s="38">
        <f>'[5]вспомогат'!H20</f>
        <v>3534323.34</v>
      </c>
      <c r="G22" s="39">
        <f>'[5]вспомогат'!I20</f>
        <v>75.81069352073064</v>
      </c>
      <c r="H22" s="35">
        <f>'[5]вспомогат'!J20</f>
        <v>-1127714.6600000001</v>
      </c>
      <c r="I22" s="36">
        <f>'[5]вспомогат'!K20</f>
        <v>101.29093792421382</v>
      </c>
      <c r="J22" s="37">
        <f>'[5]вспомогат'!L20</f>
        <v>387257.33999999985</v>
      </c>
    </row>
    <row r="23" spans="1:10" ht="12.75">
      <c r="A23" s="32" t="s">
        <v>25</v>
      </c>
      <c r="B23" s="33">
        <f>'[5]вспомогат'!B21</f>
        <v>30294900</v>
      </c>
      <c r="C23" s="33">
        <f>'[5]вспомогат'!C21</f>
        <v>22330837</v>
      </c>
      <c r="D23" s="38">
        <f>'[5]вспомогат'!D21</f>
        <v>3190581</v>
      </c>
      <c r="E23" s="33">
        <f>'[5]вспомогат'!G21</f>
        <v>22370171.23</v>
      </c>
      <c r="F23" s="38">
        <f>'[5]вспомогат'!H21</f>
        <v>2868130.2300000004</v>
      </c>
      <c r="G23" s="39">
        <f>'[5]вспомогат'!I21</f>
        <v>89.89366607523834</v>
      </c>
      <c r="H23" s="35">
        <f>'[5]вспомогат'!J21</f>
        <v>-322450.76999999955</v>
      </c>
      <c r="I23" s="36">
        <f>'[5]вспомогат'!K21</f>
        <v>100.17614310650336</v>
      </c>
      <c r="J23" s="37">
        <f>'[5]вспомогат'!L21</f>
        <v>39334.23000000045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29934369</v>
      </c>
      <c r="D24" s="38">
        <f>'[5]вспомогат'!D22</f>
        <v>4565674</v>
      </c>
      <c r="E24" s="33">
        <f>'[5]вспомогат'!G22</f>
        <v>29373691.9</v>
      </c>
      <c r="F24" s="38">
        <f>'[5]вспомогат'!H22</f>
        <v>3071587.8999999985</v>
      </c>
      <c r="G24" s="39">
        <f>'[5]вспомогат'!I22</f>
        <v>67.27567277032917</v>
      </c>
      <c r="H24" s="35">
        <f>'[5]вспомогат'!J22</f>
        <v>-1494086.1000000015</v>
      </c>
      <c r="I24" s="36">
        <f>'[5]вспомогат'!K22</f>
        <v>98.12697872468932</v>
      </c>
      <c r="J24" s="37">
        <f>'[5]вспомогат'!L22</f>
        <v>-560677.1000000015</v>
      </c>
    </row>
    <row r="25" spans="1:10" ht="12.75">
      <c r="A25" s="32" t="s">
        <v>27</v>
      </c>
      <c r="B25" s="33">
        <f>'[5]вспомогат'!B23</f>
        <v>22531900</v>
      </c>
      <c r="C25" s="33">
        <f>'[5]вспомогат'!C23</f>
        <v>15737780</v>
      </c>
      <c r="D25" s="38">
        <f>'[5]вспомогат'!D23</f>
        <v>2175975</v>
      </c>
      <c r="E25" s="33">
        <f>'[5]вспомогат'!G23</f>
        <v>16522013.82</v>
      </c>
      <c r="F25" s="38">
        <f>'[5]вспомогат'!H23</f>
        <v>1701735.8200000003</v>
      </c>
      <c r="G25" s="39">
        <f>'[5]вспомогат'!I23</f>
        <v>78.20566964234426</v>
      </c>
      <c r="H25" s="35">
        <f>'[5]вспомогат'!J23</f>
        <v>-474239.1799999997</v>
      </c>
      <c r="I25" s="36">
        <f>'[5]вспомогат'!K23</f>
        <v>104.98312862424054</v>
      </c>
      <c r="J25" s="37">
        <f>'[5]вспомогат'!L23</f>
        <v>784233.8200000003</v>
      </c>
    </row>
    <row r="26" spans="1:10" ht="12.75">
      <c r="A26" s="32" t="s">
        <v>28</v>
      </c>
      <c r="B26" s="33">
        <f>'[5]вспомогат'!B24</f>
        <v>23925760</v>
      </c>
      <c r="C26" s="33">
        <f>'[5]вспомогат'!C24</f>
        <v>16174581</v>
      </c>
      <c r="D26" s="38">
        <f>'[5]вспомогат'!D24</f>
        <v>2688974</v>
      </c>
      <c r="E26" s="33">
        <f>'[5]вспомогат'!G24</f>
        <v>18586503.51</v>
      </c>
      <c r="F26" s="38">
        <f>'[5]вспомогат'!H24</f>
        <v>2012431.5100000016</v>
      </c>
      <c r="G26" s="39">
        <f>'[5]вспомогат'!I24</f>
        <v>74.84012526710937</v>
      </c>
      <c r="H26" s="35">
        <f>'[5]вспомогат'!J24</f>
        <v>-676542.4899999984</v>
      </c>
      <c r="I26" s="36">
        <f>'[5]вспомогат'!K24</f>
        <v>114.91180828733678</v>
      </c>
      <c r="J26" s="37">
        <f>'[5]вспомогат'!L24</f>
        <v>2411922.5100000016</v>
      </c>
    </row>
    <row r="27" spans="1:10" ht="12.75">
      <c r="A27" s="32" t="s">
        <v>29</v>
      </c>
      <c r="B27" s="33">
        <f>'[5]вспомогат'!B25</f>
        <v>32997400</v>
      </c>
      <c r="C27" s="33">
        <f>'[5]вспомогат'!C25</f>
        <v>22445740</v>
      </c>
      <c r="D27" s="38">
        <f>'[5]вспомогат'!D25</f>
        <v>2706635</v>
      </c>
      <c r="E27" s="33">
        <f>'[5]вспомогат'!G25</f>
        <v>24585503.31</v>
      </c>
      <c r="F27" s="38">
        <f>'[5]вспомогат'!H25</f>
        <v>2962005.3099999987</v>
      </c>
      <c r="G27" s="39">
        <f>'[5]вспомогат'!I25</f>
        <v>109.43497405449935</v>
      </c>
      <c r="H27" s="35">
        <f>'[5]вспомогат'!J25</f>
        <v>255370.30999999866</v>
      </c>
      <c r="I27" s="36">
        <f>'[5]вспомогат'!K25</f>
        <v>109.5330486319453</v>
      </c>
      <c r="J27" s="37">
        <f>'[5]вспомогат'!L25</f>
        <v>2139763.3099999987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15112245</v>
      </c>
      <c r="D28" s="38">
        <f>'[5]вспомогат'!D26</f>
        <v>2412955</v>
      </c>
      <c r="E28" s="33">
        <f>'[5]вспомогат'!G26</f>
        <v>15802735.25</v>
      </c>
      <c r="F28" s="38">
        <f>'[5]вспомогат'!H26</f>
        <v>2332980.25</v>
      </c>
      <c r="G28" s="39">
        <f>'[5]вспомогат'!I26</f>
        <v>96.68560955343138</v>
      </c>
      <c r="H28" s="35">
        <f>'[5]вспомогат'!J26</f>
        <v>-79974.75</v>
      </c>
      <c r="I28" s="36">
        <f>'[5]вспомогат'!K26</f>
        <v>104.56907792323378</v>
      </c>
      <c r="J28" s="37">
        <f>'[5]вспомогат'!L26</f>
        <v>690490.25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12525709</v>
      </c>
      <c r="D29" s="38">
        <f>'[5]вспомогат'!D27</f>
        <v>1617222</v>
      </c>
      <c r="E29" s="33">
        <f>'[5]вспомогат'!G27</f>
        <v>12918737.19</v>
      </c>
      <c r="F29" s="38">
        <f>'[5]вспомогат'!H27</f>
        <v>1506698.1899999995</v>
      </c>
      <c r="G29" s="39">
        <f>'[5]вспомогат'!I27</f>
        <v>93.1658232450461</v>
      </c>
      <c r="H29" s="35">
        <f>'[5]вспомогат'!J27</f>
        <v>-110523.81000000052</v>
      </c>
      <c r="I29" s="36">
        <f>'[5]вспомогат'!K27</f>
        <v>103.13777200156893</v>
      </c>
      <c r="J29" s="37">
        <f>'[5]вспомогат'!L27</f>
        <v>393028.1899999995</v>
      </c>
    </row>
    <row r="30" spans="1:10" ht="12.75">
      <c r="A30" s="32" t="s">
        <v>32</v>
      </c>
      <c r="B30" s="33">
        <f>'[5]вспомогат'!B28</f>
        <v>31111281</v>
      </c>
      <c r="C30" s="33">
        <f>'[5]вспомогат'!C28</f>
        <v>21336579</v>
      </c>
      <c r="D30" s="38">
        <f>'[5]вспомогат'!D28</f>
        <v>2599483</v>
      </c>
      <c r="E30" s="33">
        <f>'[5]вспомогат'!G28</f>
        <v>22648555.33</v>
      </c>
      <c r="F30" s="38">
        <f>'[5]вспомогат'!H28</f>
        <v>2561776.329999998</v>
      </c>
      <c r="G30" s="39">
        <f>'[5]вспомогат'!I28</f>
        <v>98.54945502624938</v>
      </c>
      <c r="H30" s="35">
        <f>'[5]вспомогат'!J28</f>
        <v>-37706.67000000179</v>
      </c>
      <c r="I30" s="36">
        <f>'[5]вспомогат'!K28</f>
        <v>106.14895354124012</v>
      </c>
      <c r="J30" s="37">
        <f>'[5]вспомогат'!L28</f>
        <v>1311976.3299999982</v>
      </c>
    </row>
    <row r="31" spans="1:10" ht="12.75">
      <c r="A31" s="32" t="s">
        <v>33</v>
      </c>
      <c r="B31" s="33">
        <f>'[5]вспомогат'!B29</f>
        <v>62418052</v>
      </c>
      <c r="C31" s="33">
        <f>'[5]вспомогат'!C29</f>
        <v>44374875</v>
      </c>
      <c r="D31" s="38">
        <f>'[5]вспомогат'!D29</f>
        <v>6709792</v>
      </c>
      <c r="E31" s="33">
        <f>'[5]вспомогат'!G29</f>
        <v>43626232.42</v>
      </c>
      <c r="F31" s="38">
        <f>'[5]вспомогат'!H29</f>
        <v>5086816.420000002</v>
      </c>
      <c r="G31" s="39">
        <f>'[5]вспомогат'!I29</f>
        <v>75.81183470366894</v>
      </c>
      <c r="H31" s="35">
        <f>'[5]вспомогат'!J29</f>
        <v>-1622975.5799999982</v>
      </c>
      <c r="I31" s="36">
        <f>'[5]вспомогат'!K29</f>
        <v>98.3129133772208</v>
      </c>
      <c r="J31" s="37">
        <f>'[5]вспомогат'!L29</f>
        <v>-748642.5799999982</v>
      </c>
    </row>
    <row r="32" spans="1:10" ht="12.75">
      <c r="A32" s="32" t="s">
        <v>34</v>
      </c>
      <c r="B32" s="33">
        <f>'[5]вспомогат'!B30</f>
        <v>26882314</v>
      </c>
      <c r="C32" s="33">
        <f>'[5]вспомогат'!C30</f>
        <v>18679001</v>
      </c>
      <c r="D32" s="38">
        <f>'[5]вспомогат'!D30</f>
        <v>2611119</v>
      </c>
      <c r="E32" s="33">
        <f>'[5]вспомогат'!G30</f>
        <v>18865360.54</v>
      </c>
      <c r="F32" s="38">
        <f>'[5]вспомогат'!H30</f>
        <v>1850164.539999999</v>
      </c>
      <c r="G32" s="39">
        <f>'[5]вспомогат'!I30</f>
        <v>70.85715128264928</v>
      </c>
      <c r="H32" s="35">
        <f>'[5]вспомогат'!J30</f>
        <v>-760954.4600000009</v>
      </c>
      <c r="I32" s="36">
        <f>'[5]вспомогат'!K30</f>
        <v>100.99769543349775</v>
      </c>
      <c r="J32" s="37">
        <f>'[5]вспомогат'!L30</f>
        <v>186359.5399999991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19807815</v>
      </c>
      <c r="D33" s="38">
        <f>'[5]вспомогат'!D31</f>
        <v>3231805</v>
      </c>
      <c r="E33" s="33">
        <f>'[5]вспомогат'!G31</f>
        <v>19619433.41</v>
      </c>
      <c r="F33" s="38">
        <f>'[5]вспомогат'!H31</f>
        <v>2531341.41</v>
      </c>
      <c r="G33" s="39">
        <f>'[5]вспомогат'!I31</f>
        <v>78.32593272180716</v>
      </c>
      <c r="H33" s="35">
        <f>'[5]вспомогат'!J31</f>
        <v>-700463.5899999999</v>
      </c>
      <c r="I33" s="36">
        <f>'[5]вспомогат'!K31</f>
        <v>99.04895320357141</v>
      </c>
      <c r="J33" s="37">
        <f>'[5]вспомогат'!L31</f>
        <v>-188381.58999999985</v>
      </c>
    </row>
    <row r="34" spans="1:10" ht="12.75">
      <c r="A34" s="32" t="s">
        <v>36</v>
      </c>
      <c r="B34" s="33">
        <f>'[5]вспомогат'!B32</f>
        <v>10044571</v>
      </c>
      <c r="C34" s="33">
        <f>'[5]вспомогат'!C32</f>
        <v>7216283</v>
      </c>
      <c r="D34" s="38">
        <f>'[5]вспомогат'!D32</f>
        <v>1342805</v>
      </c>
      <c r="E34" s="33">
        <f>'[5]вспомогат'!G32</f>
        <v>7713727.06</v>
      </c>
      <c r="F34" s="38">
        <f>'[5]вспомогат'!H32</f>
        <v>777645.0599999996</v>
      </c>
      <c r="G34" s="39">
        <f>'[5]вспомогат'!I32</f>
        <v>57.91198722078035</v>
      </c>
      <c r="H34" s="35">
        <f>'[5]вспомогат'!J32</f>
        <v>-565159.9400000004</v>
      </c>
      <c r="I34" s="36">
        <f>'[5]вспомогат'!K32</f>
        <v>106.89335576223937</v>
      </c>
      <c r="J34" s="37">
        <f>'[5]вспомогат'!L32</f>
        <v>497444.0599999996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17145977</v>
      </c>
      <c r="D35" s="38">
        <f>'[5]вспомогат'!D33</f>
        <v>2674233</v>
      </c>
      <c r="E35" s="33">
        <f>'[5]вспомогат'!G33</f>
        <v>18094622.09</v>
      </c>
      <c r="F35" s="38">
        <f>'[5]вспомогат'!H33</f>
        <v>2907563.09</v>
      </c>
      <c r="G35" s="39">
        <f>'[5]вспомогат'!I33</f>
        <v>108.72512193215773</v>
      </c>
      <c r="H35" s="35">
        <f>'[5]вспомогат'!J33</f>
        <v>233330.08999999985</v>
      </c>
      <c r="I35" s="36">
        <f>'[5]вспомогат'!K33</f>
        <v>105.53275610949437</v>
      </c>
      <c r="J35" s="37">
        <f>'[5]вспомогат'!L33</f>
        <v>948645.0899999999</v>
      </c>
    </row>
    <row r="36" spans="1:10" ht="12.75">
      <c r="A36" s="32" t="s">
        <v>38</v>
      </c>
      <c r="B36" s="33">
        <f>'[5]вспомогат'!B34</f>
        <v>19606176</v>
      </c>
      <c r="C36" s="33">
        <f>'[5]вспомогат'!C34</f>
        <v>13692578</v>
      </c>
      <c r="D36" s="38">
        <f>'[5]вспомогат'!D34</f>
        <v>1986160</v>
      </c>
      <c r="E36" s="33">
        <f>'[5]вспомогат'!G34</f>
        <v>14231193.51</v>
      </c>
      <c r="F36" s="38">
        <f>'[5]вспомогат'!H34</f>
        <v>1733315.5099999998</v>
      </c>
      <c r="G36" s="39">
        <f>'[5]вспомогат'!I34</f>
        <v>87.26968169734562</v>
      </c>
      <c r="H36" s="35">
        <f>'[5]вспомогат'!J34</f>
        <v>-252844.49000000022</v>
      </c>
      <c r="I36" s="36">
        <f>'[5]вспомогат'!K34</f>
        <v>103.93363112483274</v>
      </c>
      <c r="J36" s="37">
        <f>'[5]вспомогат'!L34</f>
        <v>538615.5099999998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27314447</v>
      </c>
      <c r="D37" s="38">
        <f>'[5]вспомогат'!D35</f>
        <v>3269637</v>
      </c>
      <c r="E37" s="33">
        <f>'[5]вспомогат'!G35</f>
        <v>28436040.87</v>
      </c>
      <c r="F37" s="38">
        <f>'[5]вспомогат'!H35</f>
        <v>2536926.870000001</v>
      </c>
      <c r="G37" s="39">
        <f>'[5]вспомогат'!I35</f>
        <v>77.59047472242334</v>
      </c>
      <c r="H37" s="35">
        <f>'[5]вспомогат'!J35</f>
        <v>-732710.129999999</v>
      </c>
      <c r="I37" s="36">
        <f>'[5]вспомогат'!K35</f>
        <v>104.10622946164716</v>
      </c>
      <c r="J37" s="37">
        <f>'[5]вспомогат'!L35</f>
        <v>1121593.870000001</v>
      </c>
    </row>
    <row r="38" spans="1:10" ht="18.75" customHeight="1">
      <c r="A38" s="51" t="s">
        <v>40</v>
      </c>
      <c r="B38" s="42">
        <f>SUM(B18:B37)</f>
        <v>631679246</v>
      </c>
      <c r="C38" s="42">
        <f>SUM(C18:C37)</f>
        <v>438210732</v>
      </c>
      <c r="D38" s="42">
        <f>SUM(D18:D37)</f>
        <v>63216082</v>
      </c>
      <c r="E38" s="42">
        <f>SUM(E18:E37)</f>
        <v>451242247.01</v>
      </c>
      <c r="F38" s="42">
        <f>SUM(F18:F37)</f>
        <v>52496520.010000005</v>
      </c>
      <c r="G38" s="43">
        <f>F38/D38*100</f>
        <v>83.04298265431889</v>
      </c>
      <c r="H38" s="42">
        <f>SUM(H18:H37)</f>
        <v>-10719561.989999996</v>
      </c>
      <c r="I38" s="44">
        <f>E38/C38*100</f>
        <v>102.97380097254214</v>
      </c>
      <c r="J38" s="42">
        <f>SUM(J18:J37)</f>
        <v>13031515.010000004</v>
      </c>
    </row>
    <row r="39" spans="1:10" ht="20.25" customHeight="1">
      <c r="A39" s="52" t="s">
        <v>41</v>
      </c>
      <c r="B39" s="53">
        <f>'[5]вспомогат'!B36</f>
        <v>4040569366</v>
      </c>
      <c r="C39" s="53">
        <f>'[5]вспомогат'!C36</f>
        <v>2818869286</v>
      </c>
      <c r="D39" s="53">
        <f>'[5]вспомогат'!D36</f>
        <v>379260280</v>
      </c>
      <c r="E39" s="53">
        <f>'[5]вспомогат'!G36</f>
        <v>2746167277.8600016</v>
      </c>
      <c r="F39" s="53">
        <f>'[5]вспомогат'!H36</f>
        <v>273396102.86</v>
      </c>
      <c r="G39" s="54">
        <f>'[5]вспомогат'!I36</f>
        <v>72.08666904427746</v>
      </c>
      <c r="H39" s="53">
        <f>'[5]вспомогат'!J36</f>
        <v>-105864177.13999991</v>
      </c>
      <c r="I39" s="54">
        <f>'[5]вспомогат'!K36</f>
        <v>97.42088047498069</v>
      </c>
      <c r="J39" s="53">
        <f>'[5]вспомогат'!L36</f>
        <v>-72702008.13999991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27.09.2013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2013-09-30T04:32:56Z</dcterms:created>
  <dcterms:modified xsi:type="dcterms:W3CDTF">2013-09-30T04:33:13Z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