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<sst xmlns="http://schemas.openxmlformats.org/spreadsheetml/2006/main" count="47" uniqueCount="42">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</sst>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21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02.10.2013</v>
          </cell>
        </row>
        <row r="6">
          <cell r="G6" t="str">
            <v>Фактично надійшло на 02.10.2013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931893880</v>
          </cell>
          <cell r="C10">
            <v>742797060</v>
          </cell>
          <cell r="D10">
            <v>77099308</v>
          </cell>
          <cell r="G10">
            <v>669344444.34</v>
          </cell>
          <cell r="H10">
            <v>2520619.9200000763</v>
          </cell>
          <cell r="I10">
            <v>3.2693158802412032</v>
          </cell>
          <cell r="J10">
            <v>-74578688.07999992</v>
          </cell>
          <cell r="K10">
            <v>90.11134809014996</v>
          </cell>
          <cell r="L10">
            <v>-73452615.65999997</v>
          </cell>
        </row>
        <row r="11">
          <cell r="B11">
            <v>1874282300</v>
          </cell>
          <cell r="C11">
            <v>1415170500</v>
          </cell>
          <cell r="D11">
            <v>178399000</v>
          </cell>
          <cell r="G11">
            <v>1241479709.74</v>
          </cell>
          <cell r="H11">
            <v>2776189.2200000286</v>
          </cell>
          <cell r="I11">
            <v>1.5561685995997896</v>
          </cell>
          <cell r="J11">
            <v>-175622810.77999997</v>
          </cell>
          <cell r="K11">
            <v>87.72651138078416</v>
          </cell>
          <cell r="L11">
            <v>-173690790.26</v>
          </cell>
        </row>
        <row r="12">
          <cell r="B12">
            <v>145415530</v>
          </cell>
          <cell r="C12">
            <v>110781909</v>
          </cell>
          <cell r="D12">
            <v>16728261</v>
          </cell>
          <cell r="G12">
            <v>95293149.61</v>
          </cell>
          <cell r="H12">
            <v>443641.98999999464</v>
          </cell>
          <cell r="I12">
            <v>2.6520508617123717</v>
          </cell>
          <cell r="J12">
            <v>-16284619.010000005</v>
          </cell>
          <cell r="K12">
            <v>86.01869246539162</v>
          </cell>
          <cell r="L12">
            <v>-15488759.39</v>
          </cell>
        </row>
        <row r="13">
          <cell r="B13">
            <v>267787710</v>
          </cell>
          <cell r="C13">
            <v>223630210</v>
          </cell>
          <cell r="D13">
            <v>32930975</v>
          </cell>
          <cell r="G13">
            <v>191582065.91</v>
          </cell>
          <cell r="H13">
            <v>760779.2800000012</v>
          </cell>
          <cell r="I13">
            <v>2.310223976059018</v>
          </cell>
          <cell r="J13">
            <v>-32170195.72</v>
          </cell>
          <cell r="K13">
            <v>85.66913473363013</v>
          </cell>
          <cell r="L13">
            <v>-32048144.090000004</v>
          </cell>
        </row>
        <row r="14">
          <cell r="B14">
            <v>162592400</v>
          </cell>
          <cell r="C14">
            <v>131572340</v>
          </cell>
          <cell r="D14">
            <v>28022350</v>
          </cell>
          <cell r="G14">
            <v>103773960.73</v>
          </cell>
          <cell r="H14">
            <v>203256.57000000775</v>
          </cell>
          <cell r="I14">
            <v>0.725337346796424</v>
          </cell>
          <cell r="J14">
            <v>-27819093.429999992</v>
          </cell>
          <cell r="K14">
            <v>78.87217079972888</v>
          </cell>
          <cell r="L14">
            <v>-27798379.269999996</v>
          </cell>
        </row>
        <row r="15">
          <cell r="B15">
            <v>26918300</v>
          </cell>
          <cell r="C15">
            <v>20774844</v>
          </cell>
          <cell r="D15">
            <v>2838415</v>
          </cell>
          <cell r="G15">
            <v>18007603.06</v>
          </cell>
          <cell r="H15">
            <v>68045.01999999955</v>
          </cell>
          <cell r="I15">
            <v>2.397289332250554</v>
          </cell>
          <cell r="J15">
            <v>-2770369.9800000004</v>
          </cell>
          <cell r="K15">
            <v>86.67984731919046</v>
          </cell>
          <cell r="L15">
            <v>-2767240.9400000013</v>
          </cell>
        </row>
        <row r="16">
          <cell r="B16">
            <v>27828001</v>
          </cell>
          <cell r="C16">
            <v>23336888</v>
          </cell>
          <cell r="D16">
            <v>3830985</v>
          </cell>
          <cell r="G16">
            <v>21709635.49</v>
          </cell>
          <cell r="H16">
            <v>47164.05999999866</v>
          </cell>
          <cell r="I16">
            <v>1.2311209780251986</v>
          </cell>
          <cell r="J16">
            <v>-3783820.9400000013</v>
          </cell>
          <cell r="K16">
            <v>93.02712293944248</v>
          </cell>
          <cell r="L16">
            <v>-1627252.5100000016</v>
          </cell>
        </row>
        <row r="17">
          <cell r="B17">
            <v>94532870</v>
          </cell>
          <cell r="C17">
            <v>76218512</v>
          </cell>
          <cell r="D17">
            <v>12212648</v>
          </cell>
          <cell r="G17">
            <v>66078530.39</v>
          </cell>
          <cell r="H17">
            <v>428832.299999997</v>
          </cell>
          <cell r="I17">
            <v>3.5113785315027255</v>
          </cell>
          <cell r="J17">
            <v>-11783815.700000003</v>
          </cell>
          <cell r="K17">
            <v>86.69616954736665</v>
          </cell>
          <cell r="L17">
            <v>-10139981.61</v>
          </cell>
        </row>
        <row r="18">
          <cell r="B18">
            <v>9268225</v>
          </cell>
          <cell r="C18">
            <v>7332059</v>
          </cell>
          <cell r="D18">
            <v>1201656</v>
          </cell>
          <cell r="G18">
            <v>6371022.08</v>
          </cell>
          <cell r="H18">
            <v>5870.860000000335</v>
          </cell>
          <cell r="I18">
            <v>0.48856411485486156</v>
          </cell>
          <cell r="J18">
            <v>-1195785.1399999997</v>
          </cell>
          <cell r="K18">
            <v>86.8926733950177</v>
          </cell>
          <cell r="L18">
            <v>-961036.9199999999</v>
          </cell>
        </row>
        <row r="19">
          <cell r="B19">
            <v>20633455</v>
          </cell>
          <cell r="C19">
            <v>16329530</v>
          </cell>
          <cell r="D19">
            <v>2120938</v>
          </cell>
          <cell r="G19">
            <v>14698006.92</v>
          </cell>
          <cell r="H19">
            <v>24963.169999999925</v>
          </cell>
          <cell r="I19">
            <v>1.176987257524733</v>
          </cell>
          <cell r="J19">
            <v>-2095974.83</v>
          </cell>
          <cell r="K19">
            <v>90.0087566512937</v>
          </cell>
          <cell r="L19">
            <v>-1631523.08</v>
          </cell>
        </row>
        <row r="20">
          <cell r="B20">
            <v>44744645</v>
          </cell>
          <cell r="C20">
            <v>35033493</v>
          </cell>
          <cell r="D20">
            <v>5374305</v>
          </cell>
          <cell r="G20">
            <v>30956921.44</v>
          </cell>
          <cell r="H20">
            <v>121248.31000000238</v>
          </cell>
          <cell r="I20">
            <v>2.256074227272222</v>
          </cell>
          <cell r="J20">
            <v>-5253056.689999998</v>
          </cell>
          <cell r="K20">
            <v>88.36378787579076</v>
          </cell>
          <cell r="L20">
            <v>-4076571.5599999987</v>
          </cell>
        </row>
        <row r="21">
          <cell r="B21">
            <v>30364900</v>
          </cell>
          <cell r="C21">
            <v>25267418</v>
          </cell>
          <cell r="D21">
            <v>2866581</v>
          </cell>
          <cell r="G21">
            <v>22789094.34</v>
          </cell>
          <cell r="H21">
            <v>59307.640000000596</v>
          </cell>
          <cell r="I21">
            <v>2.068932990206821</v>
          </cell>
          <cell r="J21">
            <v>-2807273.3599999994</v>
          </cell>
          <cell r="K21">
            <v>90.19162282430283</v>
          </cell>
          <cell r="L21">
            <v>-2478323.66</v>
          </cell>
        </row>
        <row r="22">
          <cell r="B22">
            <v>43562499</v>
          </cell>
          <cell r="C22">
            <v>34556153</v>
          </cell>
          <cell r="D22">
            <v>5150829</v>
          </cell>
          <cell r="G22">
            <v>29799819.45</v>
          </cell>
          <cell r="H22">
            <v>65077.859999999404</v>
          </cell>
          <cell r="I22">
            <v>1.2634443892429628</v>
          </cell>
          <cell r="J22">
            <v>-5085751.140000001</v>
          </cell>
          <cell r="K22">
            <v>86.23592866370281</v>
          </cell>
          <cell r="L22">
            <v>-4756333.550000001</v>
          </cell>
        </row>
        <row r="23">
          <cell r="B23">
            <v>22531900</v>
          </cell>
          <cell r="C23">
            <v>18029864</v>
          </cell>
          <cell r="D23">
            <v>2292084</v>
          </cell>
          <cell r="G23">
            <v>16770838.26</v>
          </cell>
          <cell r="H23">
            <v>52407.140000000596</v>
          </cell>
          <cell r="I23">
            <v>2.286440636556103</v>
          </cell>
          <cell r="J23">
            <v>-2239676.8599999994</v>
          </cell>
          <cell r="K23">
            <v>93.01699813154441</v>
          </cell>
          <cell r="L23">
            <v>-1259025.7400000002</v>
          </cell>
        </row>
        <row r="24">
          <cell r="B24">
            <v>23925760</v>
          </cell>
          <cell r="C24">
            <v>18937018</v>
          </cell>
          <cell r="D24">
            <v>2762437</v>
          </cell>
          <cell r="G24">
            <v>18931409.09</v>
          </cell>
          <cell r="H24">
            <v>41855.26000000164</v>
          </cell>
          <cell r="I24">
            <v>1.5151570877454088</v>
          </cell>
          <cell r="J24">
            <v>-2720581.7399999984</v>
          </cell>
          <cell r="K24">
            <v>99.97038123953834</v>
          </cell>
          <cell r="L24">
            <v>-5608.910000000149</v>
          </cell>
        </row>
        <row r="25">
          <cell r="B25">
            <v>32997400</v>
          </cell>
          <cell r="C25">
            <v>26063855</v>
          </cell>
          <cell r="D25">
            <v>3620115</v>
          </cell>
          <cell r="G25">
            <v>24709256.01</v>
          </cell>
          <cell r="H25">
            <v>24329.25</v>
          </cell>
          <cell r="I25">
            <v>0.6720573793926437</v>
          </cell>
          <cell r="J25">
            <v>-3595785.75</v>
          </cell>
          <cell r="K25">
            <v>94.80276808630191</v>
          </cell>
          <cell r="L25">
            <v>-1354598.9899999984</v>
          </cell>
        </row>
        <row r="26">
          <cell r="B26">
            <v>21411079</v>
          </cell>
          <cell r="C26">
            <v>17258388</v>
          </cell>
          <cell r="D26">
            <v>2146143</v>
          </cell>
          <cell r="G26">
            <v>15983578.32</v>
          </cell>
          <cell r="H26">
            <v>43598.59999999963</v>
          </cell>
          <cell r="I26">
            <v>2.031486252314018</v>
          </cell>
          <cell r="J26">
            <v>-2102544.4000000004</v>
          </cell>
          <cell r="K26">
            <v>92.61339077554636</v>
          </cell>
          <cell r="L26">
            <v>-1274809.6799999997</v>
          </cell>
        </row>
        <row r="27">
          <cell r="B27">
            <v>17408773</v>
          </cell>
          <cell r="C27">
            <v>14320498</v>
          </cell>
          <cell r="D27">
            <v>1794789</v>
          </cell>
          <cell r="G27">
            <v>13210243.86</v>
          </cell>
          <cell r="H27">
            <v>79974.21999999881</v>
          </cell>
          <cell r="I27">
            <v>4.4559120877160945</v>
          </cell>
          <cell r="J27">
            <v>-1714814.7800000012</v>
          </cell>
          <cell r="K27">
            <v>92.24709825035414</v>
          </cell>
          <cell r="L27">
            <v>-1110254.1400000006</v>
          </cell>
        </row>
        <row r="28">
          <cell r="B28">
            <v>31111281</v>
          </cell>
          <cell r="C28">
            <v>24663561</v>
          </cell>
          <cell r="D28">
            <v>3339836</v>
          </cell>
          <cell r="G28">
            <v>23048333.7</v>
          </cell>
          <cell r="H28">
            <v>41313.859999999404</v>
          </cell>
          <cell r="I28">
            <v>1.2370026552201785</v>
          </cell>
          <cell r="J28">
            <v>-3298522.1400000006</v>
          </cell>
          <cell r="K28">
            <v>93.450956656259</v>
          </cell>
          <cell r="L28">
            <v>-1615227.3000000007</v>
          </cell>
        </row>
        <row r="29">
          <cell r="B29">
            <v>62488552</v>
          </cell>
          <cell r="C29">
            <v>50592723</v>
          </cell>
          <cell r="D29">
            <v>7037348</v>
          </cell>
          <cell r="G29">
            <v>44336790.12</v>
          </cell>
          <cell r="H29">
            <v>280097.8900000006</v>
          </cell>
          <cell r="I29">
            <v>3.980162555553606</v>
          </cell>
          <cell r="J29">
            <v>-6757250.109999999</v>
          </cell>
          <cell r="K29">
            <v>87.63471798108198</v>
          </cell>
          <cell r="L29">
            <v>-6255932.880000003</v>
          </cell>
        </row>
        <row r="30">
          <cell r="B30">
            <v>26882314</v>
          </cell>
          <cell r="C30">
            <v>21030812</v>
          </cell>
          <cell r="D30">
            <v>2925336</v>
          </cell>
          <cell r="G30">
            <v>19120090.35</v>
          </cell>
          <cell r="H30">
            <v>16016.440000001341</v>
          </cell>
          <cell r="I30">
            <v>0.5475077050978534</v>
          </cell>
          <cell r="J30">
            <v>-2909319.5599999987</v>
          </cell>
          <cell r="K30">
            <v>90.91465583925148</v>
          </cell>
          <cell r="L30">
            <v>-1910721.6499999985</v>
          </cell>
        </row>
        <row r="31">
          <cell r="B31">
            <v>28745895</v>
          </cell>
          <cell r="C31">
            <v>22841858</v>
          </cell>
          <cell r="D31">
            <v>3300186</v>
          </cell>
          <cell r="G31">
            <v>20087686.32</v>
          </cell>
          <cell r="H31">
            <v>66005.53000000119</v>
          </cell>
          <cell r="I31">
            <v>2.000054845393599</v>
          </cell>
          <cell r="J31">
            <v>-3234180.469999999</v>
          </cell>
          <cell r="K31">
            <v>87.94243585613745</v>
          </cell>
          <cell r="L31">
            <v>-2754171.6799999997</v>
          </cell>
        </row>
        <row r="32">
          <cell r="B32">
            <v>10044571</v>
          </cell>
          <cell r="C32">
            <v>8225989</v>
          </cell>
          <cell r="D32">
            <v>1009706</v>
          </cell>
          <cell r="G32">
            <v>7815929.77</v>
          </cell>
          <cell r="H32">
            <v>10766.949999999255</v>
          </cell>
          <cell r="I32">
            <v>1.0663450548970943</v>
          </cell>
          <cell r="J32">
            <v>-998939.0500000007</v>
          </cell>
          <cell r="K32">
            <v>95.01507684972592</v>
          </cell>
          <cell r="L32">
            <v>-410059.23000000045</v>
          </cell>
        </row>
        <row r="33">
          <cell r="B33">
            <v>25120542</v>
          </cell>
          <cell r="C33">
            <v>20410283</v>
          </cell>
          <cell r="D33">
            <v>3334981</v>
          </cell>
          <cell r="G33">
            <v>18251640.82</v>
          </cell>
          <cell r="H33">
            <v>72229.35000000149</v>
          </cell>
          <cell r="I33">
            <v>2.16580994014663</v>
          </cell>
          <cell r="J33">
            <v>-3262751.6499999985</v>
          </cell>
          <cell r="K33">
            <v>89.42375184116752</v>
          </cell>
          <cell r="L33">
            <v>-2158642.1799999997</v>
          </cell>
        </row>
        <row r="34">
          <cell r="B34">
            <v>19606176</v>
          </cell>
          <cell r="C34">
            <v>15766736</v>
          </cell>
          <cell r="D34">
            <v>2174658</v>
          </cell>
          <cell r="G34">
            <v>14419297.51</v>
          </cell>
          <cell r="H34">
            <v>71958.29999999888</v>
          </cell>
          <cell r="I34">
            <v>3.308947889737093</v>
          </cell>
          <cell r="J34">
            <v>-2102699.700000001</v>
          </cell>
          <cell r="K34">
            <v>91.45391608003078</v>
          </cell>
          <cell r="L34">
            <v>-1347438.4900000002</v>
          </cell>
        </row>
        <row r="35">
          <cell r="B35">
            <v>38718863</v>
          </cell>
          <cell r="C35">
            <v>31064818</v>
          </cell>
          <cell r="D35">
            <v>3750371</v>
          </cell>
          <cell r="G35">
            <v>29155852.91</v>
          </cell>
          <cell r="H35">
            <v>141169.41000000015</v>
          </cell>
          <cell r="I35">
            <v>3.7641452005681613</v>
          </cell>
          <cell r="J35">
            <v>-3609201.59</v>
          </cell>
          <cell r="K35">
            <v>93.85489691264246</v>
          </cell>
          <cell r="L35">
            <v>-1908965.0899999999</v>
          </cell>
        </row>
        <row r="36">
          <cell r="B36">
            <v>4040817821</v>
          </cell>
          <cell r="C36">
            <v>3152007319</v>
          </cell>
          <cell r="D36">
            <v>408264241</v>
          </cell>
          <cell r="G36">
            <v>2777724910.5400004</v>
          </cell>
          <cell r="H36">
            <v>8466718.40000011</v>
          </cell>
          <cell r="I36">
            <v>2.073832961530449</v>
          </cell>
          <cell r="J36">
            <v>-399797522.59999985</v>
          </cell>
          <cell r="K36">
            <v>88.12558567983454</v>
          </cell>
          <cell r="L36">
            <v>-374282408.46000004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6" sqref="A4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02.10.2013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02.10.2013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742797060</v>
      </c>
      <c r="D10" s="33">
        <f>'[5]вспомогат'!D10</f>
        <v>77099308</v>
      </c>
      <c r="E10" s="33">
        <f>'[5]вспомогат'!G10</f>
        <v>669344444.34</v>
      </c>
      <c r="F10" s="33">
        <f>'[5]вспомогат'!H10</f>
        <v>2520619.9200000763</v>
      </c>
      <c r="G10" s="34">
        <f>'[5]вспомогат'!I10</f>
        <v>3.2693158802412032</v>
      </c>
      <c r="H10" s="35">
        <f>'[5]вспомогат'!J10</f>
        <v>-74578688.07999992</v>
      </c>
      <c r="I10" s="36">
        <f>'[5]вспомогат'!K10</f>
        <v>90.11134809014996</v>
      </c>
      <c r="J10" s="37">
        <f>'[5]вспомогат'!L10</f>
        <v>-73452615.65999997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1415170500</v>
      </c>
      <c r="D12" s="38">
        <f>'[5]вспомогат'!D11</f>
        <v>178399000</v>
      </c>
      <c r="E12" s="33">
        <f>'[5]вспомогат'!G11</f>
        <v>1241479709.74</v>
      </c>
      <c r="F12" s="38">
        <f>'[5]вспомогат'!H11</f>
        <v>2776189.2200000286</v>
      </c>
      <c r="G12" s="39">
        <f>'[5]вспомогат'!I11</f>
        <v>1.5561685995997896</v>
      </c>
      <c r="H12" s="35">
        <f>'[5]вспомогат'!J11</f>
        <v>-175622810.77999997</v>
      </c>
      <c r="I12" s="36">
        <f>'[5]вспомогат'!K11</f>
        <v>87.72651138078416</v>
      </c>
      <c r="J12" s="37">
        <f>'[5]вспомогат'!L11</f>
        <v>-173690790.26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110781909</v>
      </c>
      <c r="D13" s="38">
        <f>'[5]вспомогат'!D12</f>
        <v>16728261</v>
      </c>
      <c r="E13" s="33">
        <f>'[5]вспомогат'!G12</f>
        <v>95293149.61</v>
      </c>
      <c r="F13" s="38">
        <f>'[5]вспомогат'!H12</f>
        <v>443641.98999999464</v>
      </c>
      <c r="G13" s="39">
        <f>'[5]вспомогат'!I12</f>
        <v>2.6520508617123717</v>
      </c>
      <c r="H13" s="35">
        <f>'[5]вспомогат'!J12</f>
        <v>-16284619.010000005</v>
      </c>
      <c r="I13" s="36">
        <f>'[5]вспомогат'!K12</f>
        <v>86.01869246539162</v>
      </c>
      <c r="J13" s="37">
        <f>'[5]вспомогат'!L12</f>
        <v>-15488759.39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223630210</v>
      </c>
      <c r="D14" s="38">
        <f>'[5]вспомогат'!D13</f>
        <v>32930975</v>
      </c>
      <c r="E14" s="33">
        <f>'[5]вспомогат'!G13</f>
        <v>191582065.91</v>
      </c>
      <c r="F14" s="38">
        <f>'[5]вспомогат'!H13</f>
        <v>760779.2800000012</v>
      </c>
      <c r="G14" s="39">
        <f>'[5]вспомогат'!I13</f>
        <v>2.310223976059018</v>
      </c>
      <c r="H14" s="35">
        <f>'[5]вспомогат'!J13</f>
        <v>-32170195.72</v>
      </c>
      <c r="I14" s="36">
        <f>'[5]вспомогат'!K13</f>
        <v>85.66913473363013</v>
      </c>
      <c r="J14" s="37">
        <f>'[5]вспомогат'!L13</f>
        <v>-32048144.090000004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131572340</v>
      </c>
      <c r="D15" s="38">
        <f>'[5]вспомогат'!D14</f>
        <v>28022350</v>
      </c>
      <c r="E15" s="33">
        <f>'[5]вспомогат'!G14</f>
        <v>103773960.73</v>
      </c>
      <c r="F15" s="38">
        <f>'[5]вспомогат'!H14</f>
        <v>203256.57000000775</v>
      </c>
      <c r="G15" s="39">
        <f>'[5]вспомогат'!I14</f>
        <v>0.725337346796424</v>
      </c>
      <c r="H15" s="35">
        <f>'[5]вспомогат'!J14</f>
        <v>-27819093.429999992</v>
      </c>
      <c r="I15" s="36">
        <f>'[5]вспомогат'!K14</f>
        <v>78.87217079972888</v>
      </c>
      <c r="J15" s="37">
        <f>'[5]вспомогат'!L14</f>
        <v>-27798379.269999996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20774844</v>
      </c>
      <c r="D16" s="38">
        <f>'[5]вспомогат'!D15</f>
        <v>2838415</v>
      </c>
      <c r="E16" s="33">
        <f>'[5]вспомогат'!G15</f>
        <v>18007603.06</v>
      </c>
      <c r="F16" s="38">
        <f>'[5]вспомогат'!H15</f>
        <v>68045.01999999955</v>
      </c>
      <c r="G16" s="39">
        <f>'[5]вспомогат'!I15</f>
        <v>2.397289332250554</v>
      </c>
      <c r="H16" s="35">
        <f>'[5]вспомогат'!J15</f>
        <v>-2770369.9800000004</v>
      </c>
      <c r="I16" s="36">
        <f>'[5]вспомогат'!K15</f>
        <v>86.67984731919046</v>
      </c>
      <c r="J16" s="37">
        <f>'[5]вспомогат'!L15</f>
        <v>-2767240.9400000013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1901929803</v>
      </c>
      <c r="D17" s="42">
        <f>SUM(D12:D16)</f>
        <v>258919001</v>
      </c>
      <c r="E17" s="42">
        <f>SUM(E12:E16)</f>
        <v>1650136489.05</v>
      </c>
      <c r="F17" s="42">
        <f>SUM(F12:F16)</f>
        <v>4251912.080000032</v>
      </c>
      <c r="G17" s="43">
        <f>F17/D17*100</f>
        <v>1.6421784664618073</v>
      </c>
      <c r="H17" s="42">
        <f>SUM(H12:H16)</f>
        <v>-254667088.91999993</v>
      </c>
      <c r="I17" s="44">
        <f>E17/C17*100</f>
        <v>86.76116681315814</v>
      </c>
      <c r="J17" s="42">
        <f>SUM(J12:J16)</f>
        <v>-251793313.95</v>
      </c>
    </row>
    <row r="18" spans="1:10" ht="20.25" customHeight="1">
      <c r="A18" s="32" t="s">
        <v>20</v>
      </c>
      <c r="B18" s="45">
        <f>'[5]вспомогат'!B16</f>
        <v>27828001</v>
      </c>
      <c r="C18" s="45">
        <f>'[5]вспомогат'!C16</f>
        <v>23336888</v>
      </c>
      <c r="D18" s="46">
        <f>'[5]вспомогат'!D16</f>
        <v>3830985</v>
      </c>
      <c r="E18" s="45">
        <f>'[5]вспомогат'!G16</f>
        <v>21709635.49</v>
      </c>
      <c r="F18" s="46">
        <f>'[5]вспомогат'!H16</f>
        <v>47164.05999999866</v>
      </c>
      <c r="G18" s="47">
        <f>'[5]вспомогат'!I16</f>
        <v>1.2311209780251986</v>
      </c>
      <c r="H18" s="48">
        <f>'[5]вспомогат'!J16</f>
        <v>-3783820.9400000013</v>
      </c>
      <c r="I18" s="49">
        <f>'[5]вспомогат'!K16</f>
        <v>93.02712293944248</v>
      </c>
      <c r="J18" s="50">
        <f>'[5]вспомогат'!L16</f>
        <v>-1627252.5100000016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76218512</v>
      </c>
      <c r="D19" s="38">
        <f>'[5]вспомогат'!D17</f>
        <v>12212648</v>
      </c>
      <c r="E19" s="33">
        <f>'[5]вспомогат'!G17</f>
        <v>66078530.39</v>
      </c>
      <c r="F19" s="38">
        <f>'[5]вспомогат'!H17</f>
        <v>428832.299999997</v>
      </c>
      <c r="G19" s="39">
        <f>'[5]вспомогат'!I17</f>
        <v>3.5113785315027255</v>
      </c>
      <c r="H19" s="35">
        <f>'[5]вспомогат'!J17</f>
        <v>-11783815.700000003</v>
      </c>
      <c r="I19" s="36">
        <f>'[5]вспомогат'!K17</f>
        <v>86.69616954736665</v>
      </c>
      <c r="J19" s="37">
        <f>'[5]вспомогат'!L17</f>
        <v>-10139981.61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7332059</v>
      </c>
      <c r="D20" s="38">
        <f>'[5]вспомогат'!D18</f>
        <v>1201656</v>
      </c>
      <c r="E20" s="33">
        <f>'[5]вспомогат'!G18</f>
        <v>6371022.08</v>
      </c>
      <c r="F20" s="38">
        <f>'[5]вспомогат'!H18</f>
        <v>5870.860000000335</v>
      </c>
      <c r="G20" s="39">
        <f>'[5]вспомогат'!I18</f>
        <v>0.48856411485486156</v>
      </c>
      <c r="H20" s="35">
        <f>'[5]вспомогат'!J18</f>
        <v>-1195785.1399999997</v>
      </c>
      <c r="I20" s="36">
        <f>'[5]вспомогат'!K18</f>
        <v>86.8926733950177</v>
      </c>
      <c r="J20" s="37">
        <f>'[5]вспомогат'!L18</f>
        <v>-961036.9199999999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16329530</v>
      </c>
      <c r="D21" s="38">
        <f>'[5]вспомогат'!D19</f>
        <v>2120938</v>
      </c>
      <c r="E21" s="33">
        <f>'[5]вспомогат'!G19</f>
        <v>14698006.92</v>
      </c>
      <c r="F21" s="38">
        <f>'[5]вспомогат'!H19</f>
        <v>24963.169999999925</v>
      </c>
      <c r="G21" s="39">
        <f>'[5]вспомогат'!I19</f>
        <v>1.176987257524733</v>
      </c>
      <c r="H21" s="35">
        <f>'[5]вспомогат'!J19</f>
        <v>-2095974.83</v>
      </c>
      <c r="I21" s="36">
        <f>'[5]вспомогат'!K19</f>
        <v>90.0087566512937</v>
      </c>
      <c r="J21" s="37">
        <f>'[5]вспомогат'!L19</f>
        <v>-1631523.08</v>
      </c>
    </row>
    <row r="22" spans="1:10" ht="12.75">
      <c r="A22" s="32" t="s">
        <v>24</v>
      </c>
      <c r="B22" s="33">
        <f>'[5]вспомогат'!B20</f>
        <v>44744645</v>
      </c>
      <c r="C22" s="33">
        <f>'[5]вспомогат'!C20</f>
        <v>35033493</v>
      </c>
      <c r="D22" s="38">
        <f>'[5]вспомогат'!D20</f>
        <v>5374305</v>
      </c>
      <c r="E22" s="33">
        <f>'[5]вспомогат'!G20</f>
        <v>30956921.44</v>
      </c>
      <c r="F22" s="38">
        <f>'[5]вспомогат'!H20</f>
        <v>121248.31000000238</v>
      </c>
      <c r="G22" s="39">
        <f>'[5]вспомогат'!I20</f>
        <v>2.256074227272222</v>
      </c>
      <c r="H22" s="35">
        <f>'[5]вспомогат'!J20</f>
        <v>-5253056.689999998</v>
      </c>
      <c r="I22" s="36">
        <f>'[5]вспомогат'!K20</f>
        <v>88.36378787579076</v>
      </c>
      <c r="J22" s="37">
        <f>'[5]вспомогат'!L20</f>
        <v>-4076571.5599999987</v>
      </c>
    </row>
    <row r="23" spans="1:10" ht="12.75">
      <c r="A23" s="32" t="s">
        <v>25</v>
      </c>
      <c r="B23" s="33">
        <f>'[5]вспомогат'!B21</f>
        <v>30364900</v>
      </c>
      <c r="C23" s="33">
        <f>'[5]вспомогат'!C21</f>
        <v>25267418</v>
      </c>
      <c r="D23" s="38">
        <f>'[5]вспомогат'!D21</f>
        <v>2866581</v>
      </c>
      <c r="E23" s="33">
        <f>'[5]вспомогат'!G21</f>
        <v>22789094.34</v>
      </c>
      <c r="F23" s="38">
        <f>'[5]вспомогат'!H21</f>
        <v>59307.640000000596</v>
      </c>
      <c r="G23" s="39">
        <f>'[5]вспомогат'!I21</f>
        <v>2.068932990206821</v>
      </c>
      <c r="H23" s="35">
        <f>'[5]вспомогат'!J21</f>
        <v>-2807273.3599999994</v>
      </c>
      <c r="I23" s="36">
        <f>'[5]вспомогат'!K21</f>
        <v>90.19162282430283</v>
      </c>
      <c r="J23" s="37">
        <f>'[5]вспомогат'!L21</f>
        <v>-2478323.66</v>
      </c>
    </row>
    <row r="24" spans="1:10" ht="12.75">
      <c r="A24" s="32" t="s">
        <v>26</v>
      </c>
      <c r="B24" s="33">
        <f>'[5]вспомогат'!B22</f>
        <v>43562499</v>
      </c>
      <c r="C24" s="33">
        <f>'[5]вспомогат'!C22</f>
        <v>34556153</v>
      </c>
      <c r="D24" s="38">
        <f>'[5]вспомогат'!D22</f>
        <v>5150829</v>
      </c>
      <c r="E24" s="33">
        <f>'[5]вспомогат'!G22</f>
        <v>29799819.45</v>
      </c>
      <c r="F24" s="38">
        <f>'[5]вспомогат'!H22</f>
        <v>65077.859999999404</v>
      </c>
      <c r="G24" s="39">
        <f>'[5]вспомогат'!I22</f>
        <v>1.2634443892429628</v>
      </c>
      <c r="H24" s="35">
        <f>'[5]вспомогат'!J22</f>
        <v>-5085751.140000001</v>
      </c>
      <c r="I24" s="36">
        <f>'[5]вспомогат'!K22</f>
        <v>86.23592866370281</v>
      </c>
      <c r="J24" s="37">
        <f>'[5]вспомогат'!L22</f>
        <v>-4756333.550000001</v>
      </c>
    </row>
    <row r="25" spans="1:10" ht="12.75">
      <c r="A25" s="32" t="s">
        <v>27</v>
      </c>
      <c r="B25" s="33">
        <f>'[5]вспомогат'!B23</f>
        <v>22531900</v>
      </c>
      <c r="C25" s="33">
        <f>'[5]вспомогат'!C23</f>
        <v>18029864</v>
      </c>
      <c r="D25" s="38">
        <f>'[5]вспомогат'!D23</f>
        <v>2292084</v>
      </c>
      <c r="E25" s="33">
        <f>'[5]вспомогат'!G23</f>
        <v>16770838.26</v>
      </c>
      <c r="F25" s="38">
        <f>'[5]вспомогат'!H23</f>
        <v>52407.140000000596</v>
      </c>
      <c r="G25" s="39">
        <f>'[5]вспомогат'!I23</f>
        <v>2.286440636556103</v>
      </c>
      <c r="H25" s="35">
        <f>'[5]вспомогат'!J23</f>
        <v>-2239676.8599999994</v>
      </c>
      <c r="I25" s="36">
        <f>'[5]вспомогат'!K23</f>
        <v>93.01699813154441</v>
      </c>
      <c r="J25" s="37">
        <f>'[5]вспомогат'!L23</f>
        <v>-1259025.7400000002</v>
      </c>
    </row>
    <row r="26" spans="1:10" ht="12.75">
      <c r="A26" s="32" t="s">
        <v>28</v>
      </c>
      <c r="B26" s="33">
        <f>'[5]вспомогат'!B24</f>
        <v>23925760</v>
      </c>
      <c r="C26" s="33">
        <f>'[5]вспомогат'!C24</f>
        <v>18937018</v>
      </c>
      <c r="D26" s="38">
        <f>'[5]вспомогат'!D24</f>
        <v>2762437</v>
      </c>
      <c r="E26" s="33">
        <f>'[5]вспомогат'!G24</f>
        <v>18931409.09</v>
      </c>
      <c r="F26" s="38">
        <f>'[5]вспомогат'!H24</f>
        <v>41855.26000000164</v>
      </c>
      <c r="G26" s="39">
        <f>'[5]вспомогат'!I24</f>
        <v>1.5151570877454088</v>
      </c>
      <c r="H26" s="35">
        <f>'[5]вспомогат'!J24</f>
        <v>-2720581.7399999984</v>
      </c>
      <c r="I26" s="36">
        <f>'[5]вспомогат'!K24</f>
        <v>99.97038123953834</v>
      </c>
      <c r="J26" s="37">
        <f>'[5]вспомогат'!L24</f>
        <v>-5608.910000000149</v>
      </c>
    </row>
    <row r="27" spans="1:10" ht="12.75">
      <c r="A27" s="32" t="s">
        <v>29</v>
      </c>
      <c r="B27" s="33">
        <f>'[5]вспомогат'!B25</f>
        <v>32997400</v>
      </c>
      <c r="C27" s="33">
        <f>'[5]вспомогат'!C25</f>
        <v>26063855</v>
      </c>
      <c r="D27" s="38">
        <f>'[5]вспомогат'!D25</f>
        <v>3620115</v>
      </c>
      <c r="E27" s="33">
        <f>'[5]вспомогат'!G25</f>
        <v>24709256.01</v>
      </c>
      <c r="F27" s="38">
        <f>'[5]вспомогат'!H25</f>
        <v>24329.25</v>
      </c>
      <c r="G27" s="39">
        <f>'[5]вспомогат'!I25</f>
        <v>0.6720573793926437</v>
      </c>
      <c r="H27" s="35">
        <f>'[5]вспомогат'!J25</f>
        <v>-3595785.75</v>
      </c>
      <c r="I27" s="36">
        <f>'[5]вспомогат'!K25</f>
        <v>94.80276808630191</v>
      </c>
      <c r="J27" s="37">
        <f>'[5]вспомогат'!L25</f>
        <v>-1354598.9899999984</v>
      </c>
    </row>
    <row r="28" spans="1:10" ht="12.75">
      <c r="A28" s="32" t="s">
        <v>30</v>
      </c>
      <c r="B28" s="33">
        <f>'[5]вспомогат'!B26</f>
        <v>21411079</v>
      </c>
      <c r="C28" s="33">
        <f>'[5]вспомогат'!C26</f>
        <v>17258388</v>
      </c>
      <c r="D28" s="38">
        <f>'[5]вспомогат'!D26</f>
        <v>2146143</v>
      </c>
      <c r="E28" s="33">
        <f>'[5]вспомогат'!G26</f>
        <v>15983578.32</v>
      </c>
      <c r="F28" s="38">
        <f>'[5]вспомогат'!H26</f>
        <v>43598.59999999963</v>
      </c>
      <c r="G28" s="39">
        <f>'[5]вспомогат'!I26</f>
        <v>2.031486252314018</v>
      </c>
      <c r="H28" s="35">
        <f>'[5]вспомогат'!J26</f>
        <v>-2102544.4000000004</v>
      </c>
      <c r="I28" s="36">
        <f>'[5]вспомогат'!K26</f>
        <v>92.61339077554636</v>
      </c>
      <c r="J28" s="37">
        <f>'[5]вспомогат'!L26</f>
        <v>-1274809.6799999997</v>
      </c>
    </row>
    <row r="29" spans="1:10" ht="12.75">
      <c r="A29" s="32" t="s">
        <v>31</v>
      </c>
      <c r="B29" s="33">
        <f>'[5]вспомогат'!B27</f>
        <v>17408773</v>
      </c>
      <c r="C29" s="33">
        <f>'[5]вспомогат'!C27</f>
        <v>14320498</v>
      </c>
      <c r="D29" s="38">
        <f>'[5]вспомогат'!D27</f>
        <v>1794789</v>
      </c>
      <c r="E29" s="33">
        <f>'[5]вспомогат'!G27</f>
        <v>13210243.86</v>
      </c>
      <c r="F29" s="38">
        <f>'[5]вспомогат'!H27</f>
        <v>79974.21999999881</v>
      </c>
      <c r="G29" s="39">
        <f>'[5]вспомогат'!I27</f>
        <v>4.4559120877160945</v>
      </c>
      <c r="H29" s="35">
        <f>'[5]вспомогат'!J27</f>
        <v>-1714814.7800000012</v>
      </c>
      <c r="I29" s="36">
        <f>'[5]вспомогат'!K27</f>
        <v>92.24709825035414</v>
      </c>
      <c r="J29" s="37">
        <f>'[5]вспомогат'!L27</f>
        <v>-1110254.1400000006</v>
      </c>
    </row>
    <row r="30" spans="1:10" ht="12.75">
      <c r="A30" s="32" t="s">
        <v>32</v>
      </c>
      <c r="B30" s="33">
        <f>'[5]вспомогат'!B28</f>
        <v>31111281</v>
      </c>
      <c r="C30" s="33">
        <f>'[5]вспомогат'!C28</f>
        <v>24663561</v>
      </c>
      <c r="D30" s="38">
        <f>'[5]вспомогат'!D28</f>
        <v>3339836</v>
      </c>
      <c r="E30" s="33">
        <f>'[5]вспомогат'!G28</f>
        <v>23048333.7</v>
      </c>
      <c r="F30" s="38">
        <f>'[5]вспомогат'!H28</f>
        <v>41313.859999999404</v>
      </c>
      <c r="G30" s="39">
        <f>'[5]вспомогат'!I28</f>
        <v>1.2370026552201785</v>
      </c>
      <c r="H30" s="35">
        <f>'[5]вспомогат'!J28</f>
        <v>-3298522.1400000006</v>
      </c>
      <c r="I30" s="36">
        <f>'[5]вспомогат'!K28</f>
        <v>93.450956656259</v>
      </c>
      <c r="J30" s="37">
        <f>'[5]вспомогат'!L28</f>
        <v>-1615227.3000000007</v>
      </c>
    </row>
    <row r="31" spans="1:10" ht="12.75">
      <c r="A31" s="32" t="s">
        <v>33</v>
      </c>
      <c r="B31" s="33">
        <f>'[5]вспомогат'!B29</f>
        <v>62488552</v>
      </c>
      <c r="C31" s="33">
        <f>'[5]вспомогат'!C29</f>
        <v>50592723</v>
      </c>
      <c r="D31" s="38">
        <f>'[5]вспомогат'!D29</f>
        <v>7037348</v>
      </c>
      <c r="E31" s="33">
        <f>'[5]вспомогат'!G29</f>
        <v>44336790.12</v>
      </c>
      <c r="F31" s="38">
        <f>'[5]вспомогат'!H29</f>
        <v>280097.8900000006</v>
      </c>
      <c r="G31" s="39">
        <f>'[5]вспомогат'!I29</f>
        <v>3.980162555553606</v>
      </c>
      <c r="H31" s="35">
        <f>'[5]вспомогат'!J29</f>
        <v>-6757250.109999999</v>
      </c>
      <c r="I31" s="36">
        <f>'[5]вспомогат'!K29</f>
        <v>87.63471798108198</v>
      </c>
      <c r="J31" s="37">
        <f>'[5]вспомогат'!L29</f>
        <v>-6255932.880000003</v>
      </c>
    </row>
    <row r="32" spans="1:10" ht="12.75">
      <c r="A32" s="32" t="s">
        <v>34</v>
      </c>
      <c r="B32" s="33">
        <f>'[5]вспомогат'!B30</f>
        <v>26882314</v>
      </c>
      <c r="C32" s="33">
        <f>'[5]вспомогат'!C30</f>
        <v>21030812</v>
      </c>
      <c r="D32" s="38">
        <f>'[5]вспомогат'!D30</f>
        <v>2925336</v>
      </c>
      <c r="E32" s="33">
        <f>'[5]вспомогат'!G30</f>
        <v>19120090.35</v>
      </c>
      <c r="F32" s="38">
        <f>'[5]вспомогат'!H30</f>
        <v>16016.440000001341</v>
      </c>
      <c r="G32" s="39">
        <f>'[5]вспомогат'!I30</f>
        <v>0.5475077050978534</v>
      </c>
      <c r="H32" s="35">
        <f>'[5]вспомогат'!J30</f>
        <v>-2909319.5599999987</v>
      </c>
      <c r="I32" s="36">
        <f>'[5]вспомогат'!K30</f>
        <v>90.91465583925148</v>
      </c>
      <c r="J32" s="37">
        <f>'[5]вспомогат'!L30</f>
        <v>-1910721.6499999985</v>
      </c>
    </row>
    <row r="33" spans="1:10" ht="12.75">
      <c r="A33" s="32" t="s">
        <v>35</v>
      </c>
      <c r="B33" s="33">
        <f>'[5]вспомогат'!B31</f>
        <v>28745895</v>
      </c>
      <c r="C33" s="33">
        <f>'[5]вспомогат'!C31</f>
        <v>22841858</v>
      </c>
      <c r="D33" s="38">
        <f>'[5]вспомогат'!D31</f>
        <v>3300186</v>
      </c>
      <c r="E33" s="33">
        <f>'[5]вспомогат'!G31</f>
        <v>20087686.32</v>
      </c>
      <c r="F33" s="38">
        <f>'[5]вспомогат'!H31</f>
        <v>66005.53000000119</v>
      </c>
      <c r="G33" s="39">
        <f>'[5]вспомогат'!I31</f>
        <v>2.000054845393599</v>
      </c>
      <c r="H33" s="35">
        <f>'[5]вспомогат'!J31</f>
        <v>-3234180.469999999</v>
      </c>
      <c r="I33" s="36">
        <f>'[5]вспомогат'!K31</f>
        <v>87.94243585613745</v>
      </c>
      <c r="J33" s="37">
        <f>'[5]вспомогат'!L31</f>
        <v>-2754171.6799999997</v>
      </c>
    </row>
    <row r="34" spans="1:10" ht="12.75">
      <c r="A34" s="32" t="s">
        <v>36</v>
      </c>
      <c r="B34" s="33">
        <f>'[5]вспомогат'!B32</f>
        <v>10044571</v>
      </c>
      <c r="C34" s="33">
        <f>'[5]вспомогат'!C32</f>
        <v>8225989</v>
      </c>
      <c r="D34" s="38">
        <f>'[5]вспомогат'!D32</f>
        <v>1009706</v>
      </c>
      <c r="E34" s="33">
        <f>'[5]вспомогат'!G32</f>
        <v>7815929.77</v>
      </c>
      <c r="F34" s="38">
        <f>'[5]вспомогат'!H32</f>
        <v>10766.949999999255</v>
      </c>
      <c r="G34" s="39">
        <f>'[5]вспомогат'!I32</f>
        <v>1.0663450548970943</v>
      </c>
      <c r="H34" s="35">
        <f>'[5]вспомогат'!J32</f>
        <v>-998939.0500000007</v>
      </c>
      <c r="I34" s="36">
        <f>'[5]вспомогат'!K32</f>
        <v>95.01507684972592</v>
      </c>
      <c r="J34" s="37">
        <f>'[5]вспомогат'!L32</f>
        <v>-410059.23000000045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20410283</v>
      </c>
      <c r="D35" s="38">
        <f>'[5]вспомогат'!D33</f>
        <v>3334981</v>
      </c>
      <c r="E35" s="33">
        <f>'[5]вспомогат'!G33</f>
        <v>18251640.82</v>
      </c>
      <c r="F35" s="38">
        <f>'[5]вспомогат'!H33</f>
        <v>72229.35000000149</v>
      </c>
      <c r="G35" s="39">
        <f>'[5]вспомогат'!I33</f>
        <v>2.16580994014663</v>
      </c>
      <c r="H35" s="35">
        <f>'[5]вспомогат'!J33</f>
        <v>-3262751.6499999985</v>
      </c>
      <c r="I35" s="36">
        <f>'[5]вспомогат'!K33</f>
        <v>89.42375184116752</v>
      </c>
      <c r="J35" s="37">
        <f>'[5]вспомогат'!L33</f>
        <v>-2158642.1799999997</v>
      </c>
    </row>
    <row r="36" spans="1:10" ht="12.75">
      <c r="A36" s="32" t="s">
        <v>38</v>
      </c>
      <c r="B36" s="33">
        <f>'[5]вспомогат'!B34</f>
        <v>19606176</v>
      </c>
      <c r="C36" s="33">
        <f>'[5]вспомогат'!C34</f>
        <v>15766736</v>
      </c>
      <c r="D36" s="38">
        <f>'[5]вспомогат'!D34</f>
        <v>2174658</v>
      </c>
      <c r="E36" s="33">
        <f>'[5]вспомогат'!G34</f>
        <v>14419297.51</v>
      </c>
      <c r="F36" s="38">
        <f>'[5]вспомогат'!H34</f>
        <v>71958.29999999888</v>
      </c>
      <c r="G36" s="39">
        <f>'[5]вспомогат'!I34</f>
        <v>3.308947889737093</v>
      </c>
      <c r="H36" s="35">
        <f>'[5]вспомогат'!J34</f>
        <v>-2102699.700000001</v>
      </c>
      <c r="I36" s="36">
        <f>'[5]вспомогат'!K34</f>
        <v>91.45391608003078</v>
      </c>
      <c r="J36" s="37">
        <f>'[5]вспомогат'!L34</f>
        <v>-1347438.4900000002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31064818</v>
      </c>
      <c r="D37" s="38">
        <f>'[5]вспомогат'!D35</f>
        <v>3750371</v>
      </c>
      <c r="E37" s="33">
        <f>'[5]вспомогат'!G35</f>
        <v>29155852.91</v>
      </c>
      <c r="F37" s="38">
        <f>'[5]вспомогат'!H35</f>
        <v>141169.41000000015</v>
      </c>
      <c r="G37" s="39">
        <f>'[5]вспомогат'!I35</f>
        <v>3.7641452005681613</v>
      </c>
      <c r="H37" s="35">
        <f>'[5]вспомогат'!J35</f>
        <v>-3609201.59</v>
      </c>
      <c r="I37" s="36">
        <f>'[5]вспомогат'!K35</f>
        <v>93.85489691264246</v>
      </c>
      <c r="J37" s="37">
        <f>'[5]вспомогат'!L35</f>
        <v>-1908965.0899999999</v>
      </c>
    </row>
    <row r="38" spans="1:10" ht="18.75" customHeight="1">
      <c r="A38" s="51" t="s">
        <v>40</v>
      </c>
      <c r="B38" s="42">
        <f>SUM(B18:B37)</f>
        <v>631927701</v>
      </c>
      <c r="C38" s="42">
        <f>SUM(C18:C37)</f>
        <v>507280456</v>
      </c>
      <c r="D38" s="42">
        <f>SUM(D18:D37)</f>
        <v>72245932</v>
      </c>
      <c r="E38" s="42">
        <f>SUM(E18:E37)</f>
        <v>458243977.15</v>
      </c>
      <c r="F38" s="42">
        <f>SUM(F18:F37)</f>
        <v>1694186.4000000013</v>
      </c>
      <c r="G38" s="43">
        <f>F38/D38*100</f>
        <v>2.3450267068324364</v>
      </c>
      <c r="H38" s="42">
        <f>SUM(H18:H37)</f>
        <v>-70551745.6</v>
      </c>
      <c r="I38" s="44">
        <f>E38/C38*100</f>
        <v>90.33345789887872</v>
      </c>
      <c r="J38" s="42">
        <f>SUM(J18:J37)</f>
        <v>-49036478.85000001</v>
      </c>
    </row>
    <row r="39" spans="1:10" ht="20.25" customHeight="1">
      <c r="A39" s="52" t="s">
        <v>41</v>
      </c>
      <c r="B39" s="53">
        <f>'[5]вспомогат'!B36</f>
        <v>4040817821</v>
      </c>
      <c r="C39" s="53">
        <f>'[5]вспомогат'!C36</f>
        <v>3152007319</v>
      </c>
      <c r="D39" s="53">
        <f>'[5]вспомогат'!D36</f>
        <v>408264241</v>
      </c>
      <c r="E39" s="53">
        <f>'[5]вспомогат'!G36</f>
        <v>2777724910.5400004</v>
      </c>
      <c r="F39" s="53">
        <f>'[5]вспомогат'!H36</f>
        <v>8466718.40000011</v>
      </c>
      <c r="G39" s="54">
        <f>'[5]вспомогат'!I36</f>
        <v>2.073832961530449</v>
      </c>
      <c r="H39" s="53">
        <f>'[5]вспомогат'!J36</f>
        <v>-399797522.59999985</v>
      </c>
      <c r="I39" s="54">
        <f>'[5]вспомогат'!K36</f>
        <v>88.12558567983454</v>
      </c>
      <c r="J39" s="53">
        <f>'[5]вспомогат'!L36</f>
        <v>-374282408.46000004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02.10.2013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2013-10-03T05:20:55Z</dcterms:created>
  <dcterms:modified xsi:type="dcterms:W3CDTF">2013-10-03T05:21:17Z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