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<sst xmlns="http://schemas.openxmlformats.org/spreadsheetml/2006/main" count="47" uniqueCount="42">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</sst>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26.11.2013</v>
          </cell>
        </row>
        <row r="6">
          <cell r="G6" t="str">
            <v>Фактично надійшло на 26.11.2013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811139010.34</v>
          </cell>
          <cell r="H10">
            <v>77792365.22000003</v>
          </cell>
          <cell r="I10">
            <v>75.68469186613652</v>
          </cell>
          <cell r="J10">
            <v>-24992442.77999997</v>
          </cell>
          <cell r="K10">
            <v>95.9267270310011</v>
          </cell>
          <cell r="L10">
            <v>-34442857.65999997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1483256133.94</v>
          </cell>
          <cell r="H11">
            <v>108416852.01999998</v>
          </cell>
          <cell r="I11">
            <v>57.89395519789819</v>
          </cell>
          <cell r="J11">
            <v>-78851147.98000002</v>
          </cell>
          <cell r="K11">
            <v>92.56243743145212</v>
          </cell>
          <cell r="L11">
            <v>-119182366.05999994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112258472.49</v>
          </cell>
          <cell r="H12">
            <v>7472275.299999997</v>
          </cell>
          <cell r="I12">
            <v>40.55446032153855</v>
          </cell>
          <cell r="J12">
            <v>-10953010.700000003</v>
          </cell>
          <cell r="K12">
            <v>86.88252422011018</v>
          </cell>
          <cell r="L12">
            <v>-16948722.510000005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226766856.59</v>
          </cell>
          <cell r="H13">
            <v>15292110.080000013</v>
          </cell>
          <cell r="I13">
            <v>71.1561279004976</v>
          </cell>
          <cell r="J13">
            <v>-6198814.919999987</v>
          </cell>
          <cell r="K13">
            <v>92.51215999387405</v>
          </cell>
          <cell r="L13">
            <v>-18354278.409999996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123738689.67</v>
          </cell>
          <cell r="H14">
            <v>8508447.090000004</v>
          </cell>
          <cell r="I14">
            <v>52.89033533992752</v>
          </cell>
          <cell r="J14">
            <v>-7578512.909999996</v>
          </cell>
          <cell r="K14">
            <v>83.90013626627557</v>
          </cell>
          <cell r="L14">
            <v>-23744610.33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21279125.09</v>
          </cell>
          <cell r="H15">
            <v>1247690.6799999997</v>
          </cell>
          <cell r="I15">
            <v>43.38378226512531</v>
          </cell>
          <cell r="J15">
            <v>-1628247.3200000003</v>
          </cell>
          <cell r="K15">
            <v>89.97218396414969</v>
          </cell>
          <cell r="L15">
            <v>-2371656.91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25414646.65</v>
          </cell>
          <cell r="H16">
            <v>1512877.7299999967</v>
          </cell>
          <cell r="I16">
            <v>34.27474687197827</v>
          </cell>
          <cell r="J16">
            <v>-2901094.2700000033</v>
          </cell>
          <cell r="K16">
            <v>89.31691780480107</v>
          </cell>
          <cell r="L16">
            <v>-3039813.3500000015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80255150.57</v>
          </cell>
          <cell r="H17">
            <v>6004528.899999991</v>
          </cell>
          <cell r="I17">
            <v>33.84454289034664</v>
          </cell>
          <cell r="J17">
            <v>-11736969.100000009</v>
          </cell>
          <cell r="K17">
            <v>88.01807163191263</v>
          </cell>
          <cell r="L17">
            <v>-10925159.430000007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7665687.29</v>
          </cell>
          <cell r="H18">
            <v>469550.45999999996</v>
          </cell>
          <cell r="I18">
            <v>37.20941618003776</v>
          </cell>
          <cell r="J18">
            <v>-792362.54</v>
          </cell>
          <cell r="K18">
            <v>93.59959825989954</v>
          </cell>
          <cell r="L18">
            <v>-524184.70999999996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17553156.51</v>
          </cell>
          <cell r="H19">
            <v>1381803.210000001</v>
          </cell>
          <cell r="I19">
            <v>57.081898578036984</v>
          </cell>
          <cell r="J19">
            <v>-1038934.7899999991</v>
          </cell>
          <cell r="K19">
            <v>94.7182028275665</v>
          </cell>
          <cell r="L19">
            <v>-978821.4899999984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38043238.75</v>
          </cell>
          <cell r="H20">
            <v>3030338.1799999997</v>
          </cell>
          <cell r="I20">
            <v>57.37576229772804</v>
          </cell>
          <cell r="J20">
            <v>-2251226.8200000003</v>
          </cell>
          <cell r="K20">
            <v>94.94464729107224</v>
          </cell>
          <cell r="L20">
            <v>-2025622.25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27451893.01</v>
          </cell>
          <cell r="H21">
            <v>1918681.870000001</v>
          </cell>
          <cell r="I21">
            <v>69.88483553579309</v>
          </cell>
          <cell r="J21">
            <v>-826809.129999999</v>
          </cell>
          <cell r="K21">
            <v>97.99729478291597</v>
          </cell>
          <cell r="L21">
            <v>-561015.9899999984</v>
          </cell>
        </row>
        <row r="22">
          <cell r="B22">
            <v>42847819</v>
          </cell>
          <cell r="C22">
            <v>39858266</v>
          </cell>
          <cell r="D22">
            <v>6066793</v>
          </cell>
          <cell r="G22">
            <v>37027851.07</v>
          </cell>
          <cell r="H22">
            <v>3778368.3900000006</v>
          </cell>
          <cell r="I22">
            <v>62.27950071808945</v>
          </cell>
          <cell r="J22">
            <v>-2288424.6099999994</v>
          </cell>
          <cell r="K22">
            <v>92.89880064024862</v>
          </cell>
          <cell r="L22">
            <v>-2830414.9299999997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20155083.88</v>
          </cell>
          <cell r="H23">
            <v>1313173.259999998</v>
          </cell>
          <cell r="I23">
            <v>58.096682599485646</v>
          </cell>
          <cell r="J23">
            <v>-947150.7400000021</v>
          </cell>
          <cell r="K23">
            <v>98.93212592301496</v>
          </cell>
          <cell r="L23">
            <v>-217554.12000000104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24291899.89</v>
          </cell>
          <cell r="H24">
            <v>2480326.129999999</v>
          </cell>
          <cell r="I24">
            <v>93.43657206704243</v>
          </cell>
          <cell r="J24">
            <v>-174229.87000000104</v>
          </cell>
          <cell r="K24">
            <v>110.3830113156685</v>
          </cell>
          <cell r="L24">
            <v>2284980.8900000006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29635805.95</v>
          </cell>
          <cell r="H25">
            <v>2065950.4899999984</v>
          </cell>
          <cell r="I25">
            <v>56.864674520381996</v>
          </cell>
          <cell r="J25">
            <v>-1567149.5100000016</v>
          </cell>
          <cell r="K25">
            <v>99.97385924191616</v>
          </cell>
          <cell r="L25">
            <v>-7749.050000000745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19317662.23</v>
          </cell>
          <cell r="H26">
            <v>1298778.330000002</v>
          </cell>
          <cell r="I26">
            <v>67.75774012584546</v>
          </cell>
          <cell r="J26">
            <v>-618018.6699999981</v>
          </cell>
          <cell r="K26">
            <v>100.52808208289001</v>
          </cell>
          <cell r="L26">
            <v>101477.23000000045</v>
          </cell>
        </row>
        <row r="27">
          <cell r="B27">
            <v>17478473</v>
          </cell>
          <cell r="C27">
            <v>16328720</v>
          </cell>
          <cell r="D27">
            <v>2041072</v>
          </cell>
          <cell r="G27">
            <v>15879592.58</v>
          </cell>
          <cell r="H27">
            <v>1170594.1400000006</v>
          </cell>
          <cell r="I27">
            <v>57.35192781048393</v>
          </cell>
          <cell r="J27">
            <v>-870477.8599999994</v>
          </cell>
          <cell r="K27">
            <v>97.24946339945814</v>
          </cell>
          <cell r="L27">
            <v>-449127.4199999999</v>
          </cell>
        </row>
        <row r="28">
          <cell r="B28">
            <v>32131441</v>
          </cell>
          <cell r="C28">
            <v>30835121</v>
          </cell>
          <cell r="D28">
            <v>2645509</v>
          </cell>
          <cell r="G28">
            <v>27764278.29</v>
          </cell>
          <cell r="H28">
            <v>1987883.3499999978</v>
          </cell>
          <cell r="I28">
            <v>75.14181013937196</v>
          </cell>
          <cell r="J28">
            <v>-657625.6500000022</v>
          </cell>
          <cell r="K28">
            <v>90.04108753132508</v>
          </cell>
          <cell r="L28">
            <v>-3070842.710000001</v>
          </cell>
        </row>
        <row r="29">
          <cell r="B29">
            <v>64112252</v>
          </cell>
          <cell r="C29">
            <v>57981251</v>
          </cell>
          <cell r="D29">
            <v>7388528</v>
          </cell>
          <cell r="G29">
            <v>53766697.09</v>
          </cell>
          <cell r="H29">
            <v>3720994.0100000054</v>
          </cell>
          <cell r="I29">
            <v>50.36177720379493</v>
          </cell>
          <cell r="J29">
            <v>-3667533.9899999946</v>
          </cell>
          <cell r="K29">
            <v>92.7311780320159</v>
          </cell>
          <cell r="L29">
            <v>-4214553.909999996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22742121.8</v>
          </cell>
          <cell r="H30">
            <v>1587449.4800000004</v>
          </cell>
          <cell r="I30">
            <v>37.56091817658477</v>
          </cell>
          <cell r="J30">
            <v>-2638883.5199999996</v>
          </cell>
          <cell r="K30">
            <v>92.25921202811574</v>
          </cell>
          <cell r="L30">
            <v>-1908123.1999999993</v>
          </cell>
        </row>
        <row r="31">
          <cell r="B31">
            <v>28745895</v>
          </cell>
          <cell r="C31">
            <v>26080013</v>
          </cell>
          <cell r="D31">
            <v>3154242</v>
          </cell>
          <cell r="G31">
            <v>24759231.64</v>
          </cell>
          <cell r="H31">
            <v>1988066.6700000018</v>
          </cell>
          <cell r="I31">
            <v>63.02834944179938</v>
          </cell>
          <cell r="J31">
            <v>-1166175.3299999982</v>
          </cell>
          <cell r="K31">
            <v>94.93565681888272</v>
          </cell>
          <cell r="L31">
            <v>-1320781.3599999994</v>
          </cell>
        </row>
        <row r="32">
          <cell r="B32">
            <v>10138716</v>
          </cell>
          <cell r="C32">
            <v>9418256</v>
          </cell>
          <cell r="D32">
            <v>1177267</v>
          </cell>
          <cell r="G32">
            <v>9259085.13</v>
          </cell>
          <cell r="H32">
            <v>587448.2000000011</v>
          </cell>
          <cell r="I32">
            <v>49.89931765691225</v>
          </cell>
          <cell r="J32">
            <v>-589818.7999999989</v>
          </cell>
          <cell r="K32">
            <v>98.30997511641222</v>
          </cell>
          <cell r="L32">
            <v>-159170.86999999918</v>
          </cell>
        </row>
        <row r="33">
          <cell r="B33">
            <v>25190542</v>
          </cell>
          <cell r="C33">
            <v>23495384</v>
          </cell>
          <cell r="D33">
            <v>3509101</v>
          </cell>
          <cell r="G33">
            <v>21845155.48</v>
          </cell>
          <cell r="H33">
            <v>1747557.6799999997</v>
          </cell>
          <cell r="I33">
            <v>49.8007233191635</v>
          </cell>
          <cell r="J33">
            <v>-1761543.3200000003</v>
          </cell>
          <cell r="K33">
            <v>92.97637135873157</v>
          </cell>
          <cell r="L33">
            <v>-1650228.5199999996</v>
          </cell>
        </row>
        <row r="34">
          <cell r="B34">
            <v>19702576</v>
          </cell>
          <cell r="C34">
            <v>18261854</v>
          </cell>
          <cell r="D34">
            <v>2405118</v>
          </cell>
          <cell r="G34">
            <v>17830166.97</v>
          </cell>
          <cell r="H34">
            <v>1528867.6099999994</v>
          </cell>
          <cell r="I34">
            <v>63.56725990159317</v>
          </cell>
          <cell r="J34">
            <v>-876250.3900000006</v>
          </cell>
          <cell r="K34">
            <v>97.63612703288504</v>
          </cell>
          <cell r="L34">
            <v>-431687.0300000012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34222573.08</v>
          </cell>
          <cell r="H35">
            <v>1934695.9699999988</v>
          </cell>
          <cell r="I35">
            <v>32.10075230435829</v>
          </cell>
          <cell r="J35">
            <v>-4092253.030000001</v>
          </cell>
          <cell r="K35">
            <v>90.43598064540697</v>
          </cell>
          <cell r="L35">
            <v>-3619193.920000002</v>
          </cell>
        </row>
        <row r="36">
          <cell r="B36">
            <v>4046789126</v>
          </cell>
          <cell r="C36">
            <v>3583911344</v>
          </cell>
          <cell r="D36">
            <v>431902783</v>
          </cell>
          <cell r="G36">
            <v>3333319265.980001</v>
          </cell>
          <cell r="H36">
            <v>260237674.45000008</v>
          </cell>
          <cell r="I36">
            <v>60.25376188650308</v>
          </cell>
          <cell r="J36">
            <v>-171665108.54999998</v>
          </cell>
          <cell r="K36">
            <v>93.00786057558238</v>
          </cell>
          <cell r="L36">
            <v>-250592078.01999998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0" sqref="A4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811139010.34</v>
      </c>
      <c r="F10" s="33">
        <f>'[5]вспомогат'!H10</f>
        <v>77792365.22000003</v>
      </c>
      <c r="G10" s="34">
        <f>'[5]вспомогат'!I10</f>
        <v>75.68469186613652</v>
      </c>
      <c r="H10" s="35">
        <f>'[5]вспомогат'!J10</f>
        <v>-24992442.77999997</v>
      </c>
      <c r="I10" s="36">
        <f>'[5]вспомогат'!K10</f>
        <v>95.9267270310011</v>
      </c>
      <c r="J10" s="37">
        <f>'[5]вспомогат'!L10</f>
        <v>-34442857.65999997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1483256133.94</v>
      </c>
      <c r="F12" s="38">
        <f>'[5]вспомогат'!H11</f>
        <v>108416852.01999998</v>
      </c>
      <c r="G12" s="39">
        <f>'[5]вспомогат'!I11</f>
        <v>57.89395519789819</v>
      </c>
      <c r="H12" s="35">
        <f>'[5]вспомогат'!J11</f>
        <v>-78851147.98000002</v>
      </c>
      <c r="I12" s="36">
        <f>'[5]вспомогат'!K11</f>
        <v>92.56243743145212</v>
      </c>
      <c r="J12" s="37">
        <f>'[5]вспомогат'!L11</f>
        <v>-119182366.05999994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112258472.49</v>
      </c>
      <c r="F13" s="38">
        <f>'[5]вспомогат'!H12</f>
        <v>7472275.299999997</v>
      </c>
      <c r="G13" s="39">
        <f>'[5]вспомогат'!I12</f>
        <v>40.55446032153855</v>
      </c>
      <c r="H13" s="35">
        <f>'[5]вспомогат'!J12</f>
        <v>-10953010.700000003</v>
      </c>
      <c r="I13" s="36">
        <f>'[5]вспомогат'!K12</f>
        <v>86.88252422011018</v>
      </c>
      <c r="J13" s="37">
        <f>'[5]вспомогат'!L12</f>
        <v>-16948722.510000005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226766856.59</v>
      </c>
      <c r="F14" s="38">
        <f>'[5]вспомогат'!H13</f>
        <v>15292110.080000013</v>
      </c>
      <c r="G14" s="39">
        <f>'[5]вспомогат'!I13</f>
        <v>71.1561279004976</v>
      </c>
      <c r="H14" s="35">
        <f>'[5]вспомогат'!J13</f>
        <v>-6198814.919999987</v>
      </c>
      <c r="I14" s="36">
        <f>'[5]вспомогат'!K13</f>
        <v>92.51215999387405</v>
      </c>
      <c r="J14" s="37">
        <f>'[5]вспомогат'!L13</f>
        <v>-18354278.409999996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123738689.67</v>
      </c>
      <c r="F15" s="38">
        <f>'[5]вспомогат'!H14</f>
        <v>8508447.090000004</v>
      </c>
      <c r="G15" s="39">
        <f>'[5]вспомогат'!I14</f>
        <v>52.89033533992752</v>
      </c>
      <c r="H15" s="35">
        <f>'[5]вспомогат'!J14</f>
        <v>-7578512.909999996</v>
      </c>
      <c r="I15" s="36">
        <f>'[5]вспомогат'!K14</f>
        <v>83.90013626627557</v>
      </c>
      <c r="J15" s="37">
        <f>'[5]вспомогат'!L14</f>
        <v>-23744610.33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21279125.09</v>
      </c>
      <c r="F16" s="38">
        <f>'[5]вспомогат'!H15</f>
        <v>1247690.6799999997</v>
      </c>
      <c r="G16" s="39">
        <f>'[5]вспомогат'!I15</f>
        <v>43.38378226512531</v>
      </c>
      <c r="H16" s="35">
        <f>'[5]вспомогат'!J15</f>
        <v>-1628247.3200000003</v>
      </c>
      <c r="I16" s="36">
        <f>'[5]вспомогат'!K15</f>
        <v>89.97218396414969</v>
      </c>
      <c r="J16" s="37">
        <f>'[5]вспомогат'!L15</f>
        <v>-2371656.91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1967299277.78</v>
      </c>
      <c r="F17" s="42">
        <f>SUM(F12:F16)</f>
        <v>140937375.17000002</v>
      </c>
      <c r="G17" s="43">
        <f>F17/D17*100</f>
        <v>57.25737577929466</v>
      </c>
      <c r="H17" s="42">
        <f>SUM(H12:H16)</f>
        <v>-105209733.83000001</v>
      </c>
      <c r="I17" s="44">
        <f>E17/C17*100</f>
        <v>91.59171481277345</v>
      </c>
      <c r="J17" s="42">
        <f>SUM(J12:J16)</f>
        <v>-180601634.21999994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25414646.65</v>
      </c>
      <c r="F18" s="46">
        <f>'[5]вспомогат'!H16</f>
        <v>1512877.7299999967</v>
      </c>
      <c r="G18" s="47">
        <f>'[5]вспомогат'!I16</f>
        <v>34.27474687197827</v>
      </c>
      <c r="H18" s="48">
        <f>'[5]вспомогат'!J16</f>
        <v>-2901094.2700000033</v>
      </c>
      <c r="I18" s="49">
        <f>'[5]вспомогат'!K16</f>
        <v>89.31691780480107</v>
      </c>
      <c r="J18" s="50">
        <f>'[5]вспомогат'!L16</f>
        <v>-3039813.3500000015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80255150.57</v>
      </c>
      <c r="F19" s="38">
        <f>'[5]вспомогат'!H17</f>
        <v>6004528.899999991</v>
      </c>
      <c r="G19" s="39">
        <f>'[5]вспомогат'!I17</f>
        <v>33.84454289034664</v>
      </c>
      <c r="H19" s="35">
        <f>'[5]вспомогат'!J17</f>
        <v>-11736969.100000009</v>
      </c>
      <c r="I19" s="36">
        <f>'[5]вспомогат'!K17</f>
        <v>88.01807163191263</v>
      </c>
      <c r="J19" s="37">
        <f>'[5]вспомогат'!L17</f>
        <v>-10925159.430000007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7665687.29</v>
      </c>
      <c r="F20" s="38">
        <f>'[5]вспомогат'!H18</f>
        <v>469550.45999999996</v>
      </c>
      <c r="G20" s="39">
        <f>'[5]вспомогат'!I18</f>
        <v>37.20941618003776</v>
      </c>
      <c r="H20" s="35">
        <f>'[5]вспомогат'!J18</f>
        <v>-792362.54</v>
      </c>
      <c r="I20" s="36">
        <f>'[5]вспомогат'!K18</f>
        <v>93.59959825989954</v>
      </c>
      <c r="J20" s="37">
        <f>'[5]вспомогат'!L18</f>
        <v>-524184.70999999996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17553156.51</v>
      </c>
      <c r="F21" s="38">
        <f>'[5]вспомогат'!H19</f>
        <v>1381803.210000001</v>
      </c>
      <c r="G21" s="39">
        <f>'[5]вспомогат'!I19</f>
        <v>57.081898578036984</v>
      </c>
      <c r="H21" s="35">
        <f>'[5]вспомогат'!J19</f>
        <v>-1038934.7899999991</v>
      </c>
      <c r="I21" s="36">
        <f>'[5]вспомогат'!K19</f>
        <v>94.7182028275665</v>
      </c>
      <c r="J21" s="37">
        <f>'[5]вспомогат'!L19</f>
        <v>-978821.4899999984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38043238.75</v>
      </c>
      <c r="F22" s="38">
        <f>'[5]вспомогат'!H20</f>
        <v>3030338.1799999997</v>
      </c>
      <c r="G22" s="39">
        <f>'[5]вспомогат'!I20</f>
        <v>57.37576229772804</v>
      </c>
      <c r="H22" s="35">
        <f>'[5]вспомогат'!J20</f>
        <v>-2251226.8200000003</v>
      </c>
      <c r="I22" s="36">
        <f>'[5]вспомогат'!K20</f>
        <v>94.94464729107224</v>
      </c>
      <c r="J22" s="37">
        <f>'[5]вспомогат'!L20</f>
        <v>-2025622.25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27451893.01</v>
      </c>
      <c r="F23" s="38">
        <f>'[5]вспомогат'!H21</f>
        <v>1918681.870000001</v>
      </c>
      <c r="G23" s="39">
        <f>'[5]вспомогат'!I21</f>
        <v>69.88483553579309</v>
      </c>
      <c r="H23" s="35">
        <f>'[5]вспомогат'!J21</f>
        <v>-826809.129999999</v>
      </c>
      <c r="I23" s="36">
        <f>'[5]вспомогат'!K21</f>
        <v>97.99729478291597</v>
      </c>
      <c r="J23" s="37">
        <f>'[5]вспомогат'!L21</f>
        <v>-561015.9899999984</v>
      </c>
    </row>
    <row r="24" spans="1:10" ht="12.75">
      <c r="A24" s="32" t="s">
        <v>26</v>
      </c>
      <c r="B24" s="33">
        <f>'[5]вспомогат'!B22</f>
        <v>42847819</v>
      </c>
      <c r="C24" s="33">
        <f>'[5]вспомогат'!C22</f>
        <v>39858266</v>
      </c>
      <c r="D24" s="38">
        <f>'[5]вспомогат'!D22</f>
        <v>6066793</v>
      </c>
      <c r="E24" s="33">
        <f>'[5]вспомогат'!G22</f>
        <v>37027851.07</v>
      </c>
      <c r="F24" s="38">
        <f>'[5]вспомогат'!H22</f>
        <v>3778368.3900000006</v>
      </c>
      <c r="G24" s="39">
        <f>'[5]вспомогат'!I22</f>
        <v>62.27950071808945</v>
      </c>
      <c r="H24" s="35">
        <f>'[5]вспомогат'!J22</f>
        <v>-2288424.6099999994</v>
      </c>
      <c r="I24" s="36">
        <f>'[5]вспомогат'!K22</f>
        <v>92.89880064024862</v>
      </c>
      <c r="J24" s="37">
        <f>'[5]вспомогат'!L22</f>
        <v>-2830414.9299999997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20155083.88</v>
      </c>
      <c r="F25" s="38">
        <f>'[5]вспомогат'!H23</f>
        <v>1313173.259999998</v>
      </c>
      <c r="G25" s="39">
        <f>'[5]вспомогат'!I23</f>
        <v>58.096682599485646</v>
      </c>
      <c r="H25" s="35">
        <f>'[5]вспомогат'!J23</f>
        <v>-947150.7400000021</v>
      </c>
      <c r="I25" s="36">
        <f>'[5]вспомогат'!K23</f>
        <v>98.93212592301496</v>
      </c>
      <c r="J25" s="37">
        <f>'[5]вспомогат'!L23</f>
        <v>-217554.12000000104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24291899.89</v>
      </c>
      <c r="F26" s="38">
        <f>'[5]вспомогат'!H24</f>
        <v>2480326.129999999</v>
      </c>
      <c r="G26" s="39">
        <f>'[5]вспомогат'!I24</f>
        <v>93.43657206704243</v>
      </c>
      <c r="H26" s="35">
        <f>'[5]вспомогат'!J24</f>
        <v>-174229.87000000104</v>
      </c>
      <c r="I26" s="36">
        <f>'[5]вспомогат'!K24</f>
        <v>110.3830113156685</v>
      </c>
      <c r="J26" s="37">
        <f>'[5]вспомогат'!L24</f>
        <v>2284980.8900000006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29635805.95</v>
      </c>
      <c r="F27" s="38">
        <f>'[5]вспомогат'!H25</f>
        <v>2065950.4899999984</v>
      </c>
      <c r="G27" s="39">
        <f>'[5]вспомогат'!I25</f>
        <v>56.864674520381996</v>
      </c>
      <c r="H27" s="35">
        <f>'[5]вспомогат'!J25</f>
        <v>-1567149.5100000016</v>
      </c>
      <c r="I27" s="36">
        <f>'[5]вспомогат'!K25</f>
        <v>99.97385924191616</v>
      </c>
      <c r="J27" s="37">
        <f>'[5]вспомогат'!L25</f>
        <v>-7749.050000000745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19317662.23</v>
      </c>
      <c r="F28" s="38">
        <f>'[5]вспомогат'!H26</f>
        <v>1298778.330000002</v>
      </c>
      <c r="G28" s="39">
        <f>'[5]вспомогат'!I26</f>
        <v>67.75774012584546</v>
      </c>
      <c r="H28" s="35">
        <f>'[5]вспомогат'!J26</f>
        <v>-618018.6699999981</v>
      </c>
      <c r="I28" s="36">
        <f>'[5]вспомогат'!K26</f>
        <v>100.52808208289001</v>
      </c>
      <c r="J28" s="37">
        <f>'[5]вспомогат'!L26</f>
        <v>101477.23000000045</v>
      </c>
    </row>
    <row r="29" spans="1:10" ht="12.75">
      <c r="A29" s="32" t="s">
        <v>31</v>
      </c>
      <c r="B29" s="33">
        <f>'[5]вспомогат'!B27</f>
        <v>17478473</v>
      </c>
      <c r="C29" s="33">
        <f>'[5]вспомогат'!C27</f>
        <v>16328720</v>
      </c>
      <c r="D29" s="38">
        <f>'[5]вспомогат'!D27</f>
        <v>2041072</v>
      </c>
      <c r="E29" s="33">
        <f>'[5]вспомогат'!G27</f>
        <v>15879592.58</v>
      </c>
      <c r="F29" s="38">
        <f>'[5]вспомогат'!H27</f>
        <v>1170594.1400000006</v>
      </c>
      <c r="G29" s="39">
        <f>'[5]вспомогат'!I27</f>
        <v>57.35192781048393</v>
      </c>
      <c r="H29" s="35">
        <f>'[5]вспомогат'!J27</f>
        <v>-870477.8599999994</v>
      </c>
      <c r="I29" s="36">
        <f>'[5]вспомогат'!K27</f>
        <v>97.24946339945814</v>
      </c>
      <c r="J29" s="37">
        <f>'[5]вспомогат'!L27</f>
        <v>-449127.4199999999</v>
      </c>
    </row>
    <row r="30" spans="1:10" ht="12.75">
      <c r="A30" s="32" t="s">
        <v>32</v>
      </c>
      <c r="B30" s="33">
        <f>'[5]вспомогат'!B28</f>
        <v>32131441</v>
      </c>
      <c r="C30" s="33">
        <f>'[5]вспомогат'!C28</f>
        <v>30835121</v>
      </c>
      <c r="D30" s="38">
        <f>'[5]вспомогат'!D28</f>
        <v>2645509</v>
      </c>
      <c r="E30" s="33">
        <f>'[5]вспомогат'!G28</f>
        <v>27764278.29</v>
      </c>
      <c r="F30" s="38">
        <f>'[5]вспомогат'!H28</f>
        <v>1987883.3499999978</v>
      </c>
      <c r="G30" s="39">
        <f>'[5]вспомогат'!I28</f>
        <v>75.14181013937196</v>
      </c>
      <c r="H30" s="35">
        <f>'[5]вспомогат'!J28</f>
        <v>-657625.6500000022</v>
      </c>
      <c r="I30" s="36">
        <f>'[5]вспомогат'!K28</f>
        <v>90.04108753132508</v>
      </c>
      <c r="J30" s="37">
        <f>'[5]вспомогат'!L28</f>
        <v>-3070842.710000001</v>
      </c>
    </row>
    <row r="31" spans="1:10" ht="12.75">
      <c r="A31" s="32" t="s">
        <v>33</v>
      </c>
      <c r="B31" s="33">
        <f>'[5]вспомогат'!B29</f>
        <v>64112252</v>
      </c>
      <c r="C31" s="33">
        <f>'[5]вспомогат'!C29</f>
        <v>57981251</v>
      </c>
      <c r="D31" s="38">
        <f>'[5]вспомогат'!D29</f>
        <v>7388528</v>
      </c>
      <c r="E31" s="33">
        <f>'[5]вспомогат'!G29</f>
        <v>53766697.09</v>
      </c>
      <c r="F31" s="38">
        <f>'[5]вспомогат'!H29</f>
        <v>3720994.0100000054</v>
      </c>
      <c r="G31" s="39">
        <f>'[5]вспомогат'!I29</f>
        <v>50.36177720379493</v>
      </c>
      <c r="H31" s="35">
        <f>'[5]вспомогат'!J29</f>
        <v>-3667533.9899999946</v>
      </c>
      <c r="I31" s="36">
        <f>'[5]вспомогат'!K29</f>
        <v>92.7311780320159</v>
      </c>
      <c r="J31" s="37">
        <f>'[5]вспомогат'!L29</f>
        <v>-4214553.909999996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22742121.8</v>
      </c>
      <c r="F32" s="38">
        <f>'[5]вспомогат'!H30</f>
        <v>1587449.4800000004</v>
      </c>
      <c r="G32" s="39">
        <f>'[5]вспомогат'!I30</f>
        <v>37.56091817658477</v>
      </c>
      <c r="H32" s="35">
        <f>'[5]вспомогат'!J30</f>
        <v>-2638883.5199999996</v>
      </c>
      <c r="I32" s="36">
        <f>'[5]вспомогат'!K30</f>
        <v>92.25921202811574</v>
      </c>
      <c r="J32" s="37">
        <f>'[5]вспомогат'!L30</f>
        <v>-1908123.1999999993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26080013</v>
      </c>
      <c r="D33" s="38">
        <f>'[5]вспомогат'!D31</f>
        <v>3154242</v>
      </c>
      <c r="E33" s="33">
        <f>'[5]вспомогат'!G31</f>
        <v>24759231.64</v>
      </c>
      <c r="F33" s="38">
        <f>'[5]вспомогат'!H31</f>
        <v>1988066.6700000018</v>
      </c>
      <c r="G33" s="39">
        <f>'[5]вспомогат'!I31</f>
        <v>63.02834944179938</v>
      </c>
      <c r="H33" s="35">
        <f>'[5]вспомогат'!J31</f>
        <v>-1166175.3299999982</v>
      </c>
      <c r="I33" s="36">
        <f>'[5]вспомогат'!K31</f>
        <v>94.93565681888272</v>
      </c>
      <c r="J33" s="37">
        <f>'[5]вспомогат'!L31</f>
        <v>-1320781.3599999994</v>
      </c>
    </row>
    <row r="34" spans="1:10" ht="12.75">
      <c r="A34" s="32" t="s">
        <v>36</v>
      </c>
      <c r="B34" s="33">
        <f>'[5]вспомогат'!B32</f>
        <v>10138716</v>
      </c>
      <c r="C34" s="33">
        <f>'[5]вспомогат'!C32</f>
        <v>9418256</v>
      </c>
      <c r="D34" s="38">
        <f>'[5]вспомогат'!D32</f>
        <v>1177267</v>
      </c>
      <c r="E34" s="33">
        <f>'[5]вспомогат'!G32</f>
        <v>9259085.13</v>
      </c>
      <c r="F34" s="38">
        <f>'[5]вспомогат'!H32</f>
        <v>587448.2000000011</v>
      </c>
      <c r="G34" s="39">
        <f>'[5]вспомогат'!I32</f>
        <v>49.89931765691225</v>
      </c>
      <c r="H34" s="35">
        <f>'[5]вспомогат'!J32</f>
        <v>-589818.7999999989</v>
      </c>
      <c r="I34" s="36">
        <f>'[5]вспомогат'!K32</f>
        <v>98.30997511641222</v>
      </c>
      <c r="J34" s="37">
        <f>'[5]вспомогат'!L32</f>
        <v>-159170.86999999918</v>
      </c>
    </row>
    <row r="35" spans="1:10" ht="12.75">
      <c r="A35" s="32" t="s">
        <v>37</v>
      </c>
      <c r="B35" s="33">
        <f>'[5]вспомогат'!B33</f>
        <v>25190542</v>
      </c>
      <c r="C35" s="33">
        <f>'[5]вспомогат'!C33</f>
        <v>23495384</v>
      </c>
      <c r="D35" s="38">
        <f>'[5]вспомогат'!D33</f>
        <v>3509101</v>
      </c>
      <c r="E35" s="33">
        <f>'[5]вспомогат'!G33</f>
        <v>21845155.48</v>
      </c>
      <c r="F35" s="38">
        <f>'[5]вспомогат'!H33</f>
        <v>1747557.6799999997</v>
      </c>
      <c r="G35" s="39">
        <f>'[5]вспомогат'!I33</f>
        <v>49.8007233191635</v>
      </c>
      <c r="H35" s="35">
        <f>'[5]вспомогат'!J33</f>
        <v>-1761543.3200000003</v>
      </c>
      <c r="I35" s="36">
        <f>'[5]вспомогат'!K33</f>
        <v>92.97637135873157</v>
      </c>
      <c r="J35" s="37">
        <f>'[5]вспомогат'!L33</f>
        <v>-1650228.5199999996</v>
      </c>
    </row>
    <row r="36" spans="1:10" ht="12.75">
      <c r="A36" s="32" t="s">
        <v>38</v>
      </c>
      <c r="B36" s="33">
        <f>'[5]вспомогат'!B34</f>
        <v>19702576</v>
      </c>
      <c r="C36" s="33">
        <f>'[5]вспомогат'!C34</f>
        <v>18261854</v>
      </c>
      <c r="D36" s="38">
        <f>'[5]вспомогат'!D34</f>
        <v>2405118</v>
      </c>
      <c r="E36" s="33">
        <f>'[5]вспомогат'!G34</f>
        <v>17830166.97</v>
      </c>
      <c r="F36" s="38">
        <f>'[5]вспомогат'!H34</f>
        <v>1528867.6099999994</v>
      </c>
      <c r="G36" s="39">
        <f>'[5]вспомогат'!I34</f>
        <v>63.56725990159317</v>
      </c>
      <c r="H36" s="35">
        <f>'[5]вспомогат'!J34</f>
        <v>-876250.3900000006</v>
      </c>
      <c r="I36" s="36">
        <f>'[5]вспомогат'!K34</f>
        <v>97.63612703288504</v>
      </c>
      <c r="J36" s="37">
        <f>'[5]вспомогат'!L34</f>
        <v>-431687.0300000012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34222573.08</v>
      </c>
      <c r="F37" s="38">
        <f>'[5]вспомогат'!H35</f>
        <v>1934695.9699999988</v>
      </c>
      <c r="G37" s="39">
        <f>'[5]вспомогат'!I35</f>
        <v>32.10075230435829</v>
      </c>
      <c r="H37" s="35">
        <f>'[5]вспомогат'!J35</f>
        <v>-4092253.030000001</v>
      </c>
      <c r="I37" s="36">
        <f>'[5]вспомогат'!K35</f>
        <v>90.43598064540697</v>
      </c>
      <c r="J37" s="37">
        <f>'[5]вспомогат'!L35</f>
        <v>-3619193.920000002</v>
      </c>
    </row>
    <row r="38" spans="1:10" ht="18.75" customHeight="1">
      <c r="A38" s="51" t="s">
        <v>40</v>
      </c>
      <c r="B38" s="42">
        <f>SUM(B18:B37)</f>
        <v>637899006</v>
      </c>
      <c r="C38" s="42">
        <f>SUM(C18:C37)</f>
        <v>590428564</v>
      </c>
      <c r="D38" s="42">
        <f>SUM(D18:D37)</f>
        <v>82970866</v>
      </c>
      <c r="E38" s="42">
        <f>SUM(E18:E37)</f>
        <v>554880977.86</v>
      </c>
      <c r="F38" s="42">
        <f>SUM(F18:F37)</f>
        <v>41507934.059999995</v>
      </c>
      <c r="G38" s="43">
        <f>F38/D38*100</f>
        <v>50.02711923001984</v>
      </c>
      <c r="H38" s="42">
        <f>SUM(H18:H37)</f>
        <v>-41462931.940000005</v>
      </c>
      <c r="I38" s="44">
        <f>E38/C38*100</f>
        <v>93.97935867140737</v>
      </c>
      <c r="J38" s="42">
        <f>SUM(J18:J37)</f>
        <v>-35547586.14</v>
      </c>
    </row>
    <row r="39" spans="1:10" ht="20.25" customHeight="1">
      <c r="A39" s="52" t="s">
        <v>41</v>
      </c>
      <c r="B39" s="53">
        <f>'[5]вспомогат'!B36</f>
        <v>4046789126</v>
      </c>
      <c r="C39" s="53">
        <f>'[5]вспомогат'!C36</f>
        <v>3583911344</v>
      </c>
      <c r="D39" s="53">
        <f>'[5]вспомогат'!D36</f>
        <v>431902783</v>
      </c>
      <c r="E39" s="53">
        <f>'[5]вспомогат'!G36</f>
        <v>3333319265.980001</v>
      </c>
      <c r="F39" s="53">
        <f>'[5]вспомогат'!H36</f>
        <v>260237674.45000008</v>
      </c>
      <c r="G39" s="54">
        <f>'[5]вспомогат'!I36</f>
        <v>60.25376188650308</v>
      </c>
      <c r="H39" s="53">
        <f>'[5]вспомогат'!J36</f>
        <v>-171665108.54999998</v>
      </c>
      <c r="I39" s="54">
        <f>'[5]вспомогат'!K36</f>
        <v>93.00786057558238</v>
      </c>
      <c r="J39" s="53">
        <f>'[5]вспомогат'!L36</f>
        <v>-250592078.01999998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2013-11-27T05:37:51Z</dcterms:created>
  <dcterms:modified xsi:type="dcterms:W3CDTF">2013-11-27T05:38:08Z</dcterms:modified>
  <cp:category/>
  <cp:version/>
  <cp:contentType/>
  <cp:contentStatus/>
</cp:coreProperties>
</file>