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<sst xmlns="http://schemas.openxmlformats.org/spreadsheetml/2006/main" count="44" uniqueCount="42">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</sst>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02.12.2013</v>
          </cell>
        </row>
        <row r="6">
          <cell r="G6" t="str">
            <v>Фактично надійшло на 02.12.2013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822356756.5</v>
          </cell>
          <cell r="H10">
            <v>891348</v>
          </cell>
          <cell r="I10">
            <v>1.0327044629662903</v>
          </cell>
          <cell r="J10">
            <v>-85420664</v>
          </cell>
          <cell r="K10">
            <v>88.24575138319398</v>
          </cell>
          <cell r="L10">
            <v>-109537123.5</v>
          </cell>
        </row>
        <row r="11">
          <cell r="B11">
            <v>1874282300</v>
          </cell>
          <cell r="D11">
            <v>271843800</v>
          </cell>
          <cell r="G11">
            <v>1517261796.71</v>
          </cell>
          <cell r="H11">
            <v>1671703.1500000954</v>
          </cell>
          <cell r="I11">
            <v>0.6149498903414737</v>
          </cell>
          <cell r="J11">
            <v>-270172096.8499999</v>
          </cell>
          <cell r="K11">
            <v>80.95161527748515</v>
          </cell>
          <cell r="L11">
            <v>-357020503.28999996</v>
          </cell>
        </row>
        <row r="12">
          <cell r="B12">
            <v>145415530</v>
          </cell>
          <cell r="D12">
            <v>16208335</v>
          </cell>
          <cell r="G12">
            <v>115166662.63</v>
          </cell>
          <cell r="H12">
            <v>102462.71999999881</v>
          </cell>
          <cell r="I12">
            <v>0.6321606753562214</v>
          </cell>
          <cell r="J12">
            <v>-16105872.280000001</v>
          </cell>
          <cell r="K12">
            <v>79.19832402357575</v>
          </cell>
          <cell r="L12">
            <v>-30248867.370000005</v>
          </cell>
        </row>
        <row r="13">
          <cell r="B13">
            <v>267787710</v>
          </cell>
          <cell r="D13">
            <v>22666575</v>
          </cell>
          <cell r="G13">
            <v>232549364.56</v>
          </cell>
          <cell r="H13">
            <v>31432.719999998808</v>
          </cell>
          <cell r="I13">
            <v>0.13867432552116413</v>
          </cell>
          <cell r="J13">
            <v>-22635142.28</v>
          </cell>
          <cell r="K13">
            <v>86.84093999683556</v>
          </cell>
          <cell r="L13">
            <v>-35238345.44</v>
          </cell>
        </row>
        <row r="14">
          <cell r="B14">
            <v>162592400</v>
          </cell>
          <cell r="D14">
            <v>15109100</v>
          </cell>
          <cell r="G14">
            <v>127246452.47</v>
          </cell>
          <cell r="H14">
            <v>94427.93999999762</v>
          </cell>
          <cell r="I14">
            <v>0.62497395609267</v>
          </cell>
          <cell r="J14">
            <v>-15014672.060000002</v>
          </cell>
          <cell r="K14">
            <v>78.26100879868923</v>
          </cell>
          <cell r="L14">
            <v>-35345947.53</v>
          </cell>
        </row>
        <row r="15">
          <cell r="B15">
            <v>26918300</v>
          </cell>
          <cell r="D15">
            <v>3267518</v>
          </cell>
          <cell r="G15">
            <v>22007162.65</v>
          </cell>
          <cell r="H15">
            <v>21254.199999999255</v>
          </cell>
          <cell r="I15">
            <v>0.6504692552573316</v>
          </cell>
          <cell r="J15">
            <v>-3246263.8000000007</v>
          </cell>
          <cell r="K15">
            <v>81.75539558590252</v>
          </cell>
          <cell r="L15">
            <v>-4911137.3500000015</v>
          </cell>
        </row>
        <row r="16">
          <cell r="B16">
            <v>29736958</v>
          </cell>
          <cell r="D16">
            <v>1352498</v>
          </cell>
          <cell r="G16">
            <v>26290652.8</v>
          </cell>
          <cell r="H16">
            <v>24367.730000000447</v>
          </cell>
          <cell r="I16">
            <v>1.8016832557238862</v>
          </cell>
          <cell r="J16">
            <v>-1328130.2699999996</v>
          </cell>
          <cell r="K16">
            <v>88.410700247147</v>
          </cell>
          <cell r="L16">
            <v>-3446305.1999999993</v>
          </cell>
        </row>
        <row r="17">
          <cell r="B17">
            <v>94948909</v>
          </cell>
          <cell r="D17">
            <v>3633775</v>
          </cell>
          <cell r="G17">
            <v>82114494.11</v>
          </cell>
          <cell r="H17">
            <v>293669.8900000006</v>
          </cell>
          <cell r="I17">
            <v>8.08167511747427</v>
          </cell>
          <cell r="J17">
            <v>-3340105.1099999994</v>
          </cell>
          <cell r="K17">
            <v>86.48282005009662</v>
          </cell>
          <cell r="L17">
            <v>-12834414.89</v>
          </cell>
        </row>
        <row r="18">
          <cell r="B18">
            <v>9268225</v>
          </cell>
          <cell r="D18">
            <v>1525002</v>
          </cell>
          <cell r="G18">
            <v>8046284.06</v>
          </cell>
          <cell r="H18">
            <v>1215.8099999995902</v>
          </cell>
          <cell r="I18">
            <v>0.07972514134405007</v>
          </cell>
          <cell r="J18">
            <v>-1523786.1900000004</v>
          </cell>
          <cell r="K18">
            <v>86.81580410488523</v>
          </cell>
          <cell r="L18">
            <v>-1221940.9400000004</v>
          </cell>
        </row>
        <row r="19">
          <cell r="B19">
            <v>20583455</v>
          </cell>
          <cell r="D19">
            <v>2051477</v>
          </cell>
          <cell r="G19">
            <v>18134715.71</v>
          </cell>
          <cell r="H19">
            <v>18134.83999999985</v>
          </cell>
          <cell r="I19">
            <v>0.8839894378537928</v>
          </cell>
          <cell r="J19">
            <v>-2033342.1600000001</v>
          </cell>
          <cell r="K19">
            <v>88.10336121899847</v>
          </cell>
          <cell r="L19">
            <v>-2448739.289999999</v>
          </cell>
        </row>
        <row r="20">
          <cell r="B20">
            <v>44775773</v>
          </cell>
          <cell r="D20">
            <v>5755789</v>
          </cell>
          <cell r="G20">
            <v>39277823.46</v>
          </cell>
          <cell r="H20">
            <v>86826.82999999821</v>
          </cell>
          <cell r="I20">
            <v>1.5085130813516308</v>
          </cell>
          <cell r="J20">
            <v>-5668962.170000002</v>
          </cell>
          <cell r="K20">
            <v>87.72115103406477</v>
          </cell>
          <cell r="L20">
            <v>-5497949.539999999</v>
          </cell>
        </row>
        <row r="21">
          <cell r="B21">
            <v>30379900</v>
          </cell>
          <cell r="D21">
            <v>2351991</v>
          </cell>
          <cell r="G21">
            <v>28474323.74</v>
          </cell>
          <cell r="H21">
            <v>6293.449999999255</v>
          </cell>
          <cell r="I21">
            <v>0.26757968036439145</v>
          </cell>
          <cell r="J21">
            <v>-2345697.5500000007</v>
          </cell>
          <cell r="K21">
            <v>93.72750976797158</v>
          </cell>
          <cell r="L21">
            <v>-1905576.2600000016</v>
          </cell>
        </row>
        <row r="22">
          <cell r="B22">
            <v>42905549</v>
          </cell>
          <cell r="D22">
            <v>2989553</v>
          </cell>
          <cell r="G22">
            <v>38425400.33</v>
          </cell>
          <cell r="H22">
            <v>65070.01999999583</v>
          </cell>
          <cell r="I22">
            <v>2.1765802446049904</v>
          </cell>
          <cell r="J22">
            <v>-2924482.980000004</v>
          </cell>
          <cell r="K22">
            <v>89.55811363700299</v>
          </cell>
          <cell r="L22">
            <v>-4480148.670000002</v>
          </cell>
        </row>
        <row r="23">
          <cell r="B23">
            <v>22614350</v>
          </cell>
          <cell r="D23">
            <v>2241712</v>
          </cell>
          <cell r="G23">
            <v>20702442.82</v>
          </cell>
          <cell r="H23">
            <v>29386.210000000894</v>
          </cell>
          <cell r="I23">
            <v>1.3108824862426973</v>
          </cell>
          <cell r="J23">
            <v>-2212325.789999999</v>
          </cell>
          <cell r="K23">
            <v>91.54560188552844</v>
          </cell>
          <cell r="L23">
            <v>-1911907.1799999997</v>
          </cell>
        </row>
        <row r="24">
          <cell r="B24">
            <v>24590810</v>
          </cell>
          <cell r="D24">
            <v>2334186</v>
          </cell>
          <cell r="G24">
            <v>24823158.46</v>
          </cell>
          <cell r="H24">
            <v>68858.80000000075</v>
          </cell>
          <cell r="I24">
            <v>2.9500134093855737</v>
          </cell>
          <cell r="J24">
            <v>-2265327.1999999993</v>
          </cell>
          <cell r="K24">
            <v>100.94485891274016</v>
          </cell>
          <cell r="L24">
            <v>232348.4600000009</v>
          </cell>
        </row>
        <row r="25">
          <cell r="B25">
            <v>33009100</v>
          </cell>
          <cell r="D25">
            <v>3530845</v>
          </cell>
          <cell r="G25">
            <v>30548574.02</v>
          </cell>
          <cell r="H25">
            <v>26895.769999999553</v>
          </cell>
          <cell r="I25">
            <v>0.761737487768496</v>
          </cell>
          <cell r="J25">
            <v>-3503949.2300000004</v>
          </cell>
          <cell r="K25">
            <v>92.5459161867485</v>
          </cell>
          <cell r="L25">
            <v>-2460525.9800000004</v>
          </cell>
        </row>
        <row r="26">
          <cell r="B26">
            <v>21452079</v>
          </cell>
          <cell r="D26">
            <v>2235894</v>
          </cell>
          <cell r="G26">
            <v>20136381.94</v>
          </cell>
          <cell r="H26">
            <v>26468.519999999553</v>
          </cell>
          <cell r="I26">
            <v>1.1838003053811832</v>
          </cell>
          <cell r="J26">
            <v>-2209425.4800000004</v>
          </cell>
          <cell r="K26">
            <v>93.86680862027406</v>
          </cell>
          <cell r="L26">
            <v>-1315697.0599999987</v>
          </cell>
        </row>
        <row r="27">
          <cell r="B27">
            <v>17498473</v>
          </cell>
          <cell r="D27">
            <v>1504668</v>
          </cell>
          <cell r="G27">
            <v>16385805.06</v>
          </cell>
          <cell r="H27">
            <v>32716.460000000894</v>
          </cell>
          <cell r="I27">
            <v>2.174330815834516</v>
          </cell>
          <cell r="J27">
            <v>-1471951.539999999</v>
          </cell>
          <cell r="K27">
            <v>93.64134264744129</v>
          </cell>
          <cell r="L27">
            <v>-1112667.9399999995</v>
          </cell>
        </row>
        <row r="28">
          <cell r="B28">
            <v>32196441</v>
          </cell>
          <cell r="D28">
            <v>1328835</v>
          </cell>
          <cell r="G28">
            <v>28813091.63</v>
          </cell>
          <cell r="H28">
            <v>35872.8200000003</v>
          </cell>
          <cell r="I28">
            <v>2.6995691714923447</v>
          </cell>
          <cell r="J28">
            <v>-1292962.1799999997</v>
          </cell>
          <cell r="K28">
            <v>89.49154234158986</v>
          </cell>
          <cell r="L28">
            <v>-3383349.370000001</v>
          </cell>
        </row>
        <row r="29">
          <cell r="B29">
            <v>64112252</v>
          </cell>
          <cell r="D29">
            <v>6131001</v>
          </cell>
          <cell r="G29">
            <v>54869419.19</v>
          </cell>
          <cell r="H29">
            <v>19832.320000000298</v>
          </cell>
          <cell r="I29">
            <v>0.323476052279233</v>
          </cell>
          <cell r="J29">
            <v>-6111168.68</v>
          </cell>
          <cell r="K29">
            <v>85.5833596205605</v>
          </cell>
          <cell r="L29">
            <v>-9242832.810000002</v>
          </cell>
        </row>
        <row r="30">
          <cell r="B30">
            <v>26947314</v>
          </cell>
          <cell r="D30">
            <v>2391018</v>
          </cell>
          <cell r="G30">
            <v>23473774.52</v>
          </cell>
          <cell r="H30">
            <v>9155.390000000596</v>
          </cell>
          <cell r="I30">
            <v>0.3829076150828056</v>
          </cell>
          <cell r="J30">
            <v>-2381862.6099999994</v>
          </cell>
          <cell r="K30">
            <v>87.10988605394957</v>
          </cell>
          <cell r="L30">
            <v>-3473539.4800000004</v>
          </cell>
        </row>
        <row r="31">
          <cell r="B31">
            <v>28705895</v>
          </cell>
          <cell r="D31">
            <v>2683170</v>
          </cell>
          <cell r="G31">
            <v>25463600.9</v>
          </cell>
          <cell r="H31">
            <v>27705.289999999106</v>
          </cell>
          <cell r="I31">
            <v>1.03255813086756</v>
          </cell>
          <cell r="J31">
            <v>-2655464.710000001</v>
          </cell>
          <cell r="K31">
            <v>88.70512798851942</v>
          </cell>
          <cell r="L31">
            <v>-3242294.1000000015</v>
          </cell>
        </row>
        <row r="32">
          <cell r="B32">
            <v>10138716</v>
          </cell>
          <cell r="D32">
            <v>720460</v>
          </cell>
          <cell r="G32">
            <v>9510604.98</v>
          </cell>
          <cell r="H32">
            <v>7463.370000001043</v>
          </cell>
          <cell r="I32">
            <v>1.0359173305944873</v>
          </cell>
          <cell r="J32">
            <v>-712996.629999999</v>
          </cell>
          <cell r="K32">
            <v>93.80482676504599</v>
          </cell>
          <cell r="L32">
            <v>-628111.0199999996</v>
          </cell>
        </row>
        <row r="33">
          <cell r="B33">
            <v>25192542</v>
          </cell>
          <cell r="D33">
            <v>1695158</v>
          </cell>
          <cell r="G33">
            <v>22637169.87</v>
          </cell>
          <cell r="H33">
            <v>14097.030000001192</v>
          </cell>
          <cell r="I33">
            <v>0.8316056674363801</v>
          </cell>
          <cell r="J33">
            <v>-1681060.9699999988</v>
          </cell>
          <cell r="K33">
            <v>89.8566324509849</v>
          </cell>
          <cell r="L33">
            <v>-2555372.129999999</v>
          </cell>
        </row>
        <row r="34">
          <cell r="B34">
            <v>19832076</v>
          </cell>
          <cell r="D34">
            <v>1920722</v>
          </cell>
          <cell r="G34">
            <v>18301400.6</v>
          </cell>
          <cell r="H34">
            <v>41414.17000000179</v>
          </cell>
          <cell r="I34">
            <v>2.156177208362365</v>
          </cell>
          <cell r="J34">
            <v>-1879307.8299999982</v>
          </cell>
          <cell r="K34">
            <v>92.28181961384175</v>
          </cell>
          <cell r="L34">
            <v>-1530675.3999999985</v>
          </cell>
        </row>
        <row r="35">
          <cell r="B35">
            <v>39468863</v>
          </cell>
          <cell r="D35">
            <v>1627096</v>
          </cell>
          <cell r="G35">
            <v>35251549.35</v>
          </cell>
          <cell r="H35">
            <v>101875.67000000179</v>
          </cell>
          <cell r="I35">
            <v>6.261196020394727</v>
          </cell>
          <cell r="J35">
            <v>-1525220.3299999982</v>
          </cell>
          <cell r="K35">
            <v>89.3148336956147</v>
          </cell>
          <cell r="L35">
            <v>-4217313.6499999985</v>
          </cell>
        </row>
        <row r="36">
          <cell r="B36">
            <v>4047247800</v>
          </cell>
          <cell r="D36">
            <v>465412190</v>
          </cell>
          <cell r="G36">
            <v>3408268863.07</v>
          </cell>
          <cell r="H36">
            <v>3749949.1200000914</v>
          </cell>
          <cell r="I36">
            <v>0.8057264507833565</v>
          </cell>
          <cell r="J36">
            <v>-461662240.88</v>
          </cell>
          <cell r="K36">
            <v>84.21201348407676</v>
          </cell>
          <cell r="L36">
            <v>-638978936.9299998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5" sqref="B25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02.12.2013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02.12.2013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822356756.5</v>
      </c>
      <c r="E10" s="31">
        <f>'[5]вспомогат'!H10</f>
        <v>891348</v>
      </c>
      <c r="F10" s="32">
        <f>'[5]вспомогат'!I10</f>
        <v>1.0327044629662903</v>
      </c>
      <c r="G10" s="33">
        <f>'[5]вспомогат'!J10</f>
        <v>-85420664</v>
      </c>
      <c r="H10" s="34">
        <f>'[5]вспомогат'!K10</f>
        <v>88.24575138319398</v>
      </c>
      <c r="I10" s="35">
        <f>'[5]вспомогат'!L10</f>
        <v>-109537123.5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1517261796.71</v>
      </c>
      <c r="E12" s="36">
        <f>'[5]вспомогат'!H11</f>
        <v>1671703.1500000954</v>
      </c>
      <c r="F12" s="37">
        <f>'[5]вспомогат'!I11</f>
        <v>0.6149498903414737</v>
      </c>
      <c r="G12" s="33">
        <f>'[5]вспомогат'!J11</f>
        <v>-270172096.8499999</v>
      </c>
      <c r="H12" s="34">
        <f>'[5]вспомогат'!K11</f>
        <v>80.95161527748515</v>
      </c>
      <c r="I12" s="35">
        <f>'[5]вспомогат'!L11</f>
        <v>-357020503.28999996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115166662.63</v>
      </c>
      <c r="E13" s="36">
        <f>'[5]вспомогат'!H12</f>
        <v>102462.71999999881</v>
      </c>
      <c r="F13" s="37">
        <f>'[5]вспомогат'!I12</f>
        <v>0.6321606753562214</v>
      </c>
      <c r="G13" s="33">
        <f>'[5]вспомогат'!J12</f>
        <v>-16105872.280000001</v>
      </c>
      <c r="H13" s="34">
        <f>'[5]вспомогат'!K12</f>
        <v>79.19832402357575</v>
      </c>
      <c r="I13" s="35">
        <f>'[5]вспомогат'!L12</f>
        <v>-30248867.370000005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232549364.56</v>
      </c>
      <c r="E14" s="36">
        <f>'[5]вспомогат'!H13</f>
        <v>31432.719999998808</v>
      </c>
      <c r="F14" s="37">
        <f>'[5]вспомогат'!I13</f>
        <v>0.13867432552116413</v>
      </c>
      <c r="G14" s="33">
        <f>'[5]вспомогат'!J13</f>
        <v>-22635142.28</v>
      </c>
      <c r="H14" s="34">
        <f>'[5]вспомогат'!K13</f>
        <v>86.84093999683556</v>
      </c>
      <c r="I14" s="35">
        <f>'[5]вспомогат'!L13</f>
        <v>-35238345.44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127246452.47</v>
      </c>
      <c r="E15" s="36">
        <f>'[5]вспомогат'!H14</f>
        <v>94427.93999999762</v>
      </c>
      <c r="F15" s="37">
        <f>'[5]вспомогат'!I14</f>
        <v>0.62497395609267</v>
      </c>
      <c r="G15" s="33">
        <f>'[5]вспомогат'!J14</f>
        <v>-15014672.060000002</v>
      </c>
      <c r="H15" s="34">
        <f>'[5]вспомогат'!K14</f>
        <v>78.26100879868923</v>
      </c>
      <c r="I15" s="35">
        <f>'[5]вспомогат'!L14</f>
        <v>-35345947.53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22007162.65</v>
      </c>
      <c r="E16" s="36">
        <f>'[5]вспомогат'!H15</f>
        <v>21254.199999999255</v>
      </c>
      <c r="F16" s="37">
        <f>'[5]вспомогат'!I15</f>
        <v>0.6504692552573316</v>
      </c>
      <c r="G16" s="33">
        <f>'[5]вспомогат'!J15</f>
        <v>-3246263.8000000007</v>
      </c>
      <c r="H16" s="34">
        <f>'[5]вспомогат'!K15</f>
        <v>81.75539558590252</v>
      </c>
      <c r="I16" s="35">
        <f>'[5]вспомогат'!L15</f>
        <v>-4911137.3500000015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2014231439.0200002</v>
      </c>
      <c r="E17" s="40">
        <f>SUM(E12:E16)</f>
        <v>1921280.7300000899</v>
      </c>
      <c r="F17" s="41">
        <f>E17/C17*100</f>
        <v>0.5838067473264433</v>
      </c>
      <c r="G17" s="40">
        <f>SUM(G12:G16)</f>
        <v>-327174047.26999986</v>
      </c>
      <c r="H17" s="42">
        <f>D17/B17*100</f>
        <v>81.31750087032835</v>
      </c>
      <c r="I17" s="40">
        <f>SUM(I12:I16)</f>
        <v>-462764800.98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26290652.8</v>
      </c>
      <c r="E18" s="44">
        <f>'[5]вспомогат'!H16</f>
        <v>24367.730000000447</v>
      </c>
      <c r="F18" s="45">
        <f>'[5]вспомогат'!I16</f>
        <v>1.8016832557238862</v>
      </c>
      <c r="G18" s="46">
        <f>'[5]вспомогат'!J16</f>
        <v>-1328130.2699999996</v>
      </c>
      <c r="H18" s="47">
        <f>'[5]вспомогат'!K16</f>
        <v>88.410700247147</v>
      </c>
      <c r="I18" s="48">
        <f>'[5]вспомогат'!L16</f>
        <v>-3446305.1999999993</v>
      </c>
    </row>
    <row r="19" spans="1:9" ht="12.75">
      <c r="A19" s="30" t="s">
        <v>21</v>
      </c>
      <c r="B19" s="31">
        <f>'[5]вспомогат'!B17</f>
        <v>94948909</v>
      </c>
      <c r="C19" s="36">
        <f>'[5]вспомогат'!D17</f>
        <v>3633775</v>
      </c>
      <c r="D19" s="31">
        <f>'[5]вспомогат'!G17</f>
        <v>82114494.11</v>
      </c>
      <c r="E19" s="36">
        <f>'[5]вспомогат'!H17</f>
        <v>293669.8900000006</v>
      </c>
      <c r="F19" s="37">
        <f>'[5]вспомогат'!I17</f>
        <v>8.08167511747427</v>
      </c>
      <c r="G19" s="33">
        <f>'[5]вспомогат'!J17</f>
        <v>-3340105.1099999994</v>
      </c>
      <c r="H19" s="34">
        <f>'[5]вспомогат'!K17</f>
        <v>86.48282005009662</v>
      </c>
      <c r="I19" s="35">
        <f>'[5]вспомогат'!L17</f>
        <v>-12834414.89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8046284.06</v>
      </c>
      <c r="E20" s="36">
        <f>'[5]вспомогат'!H18</f>
        <v>1215.8099999995902</v>
      </c>
      <c r="F20" s="37">
        <f>'[5]вспомогат'!I18</f>
        <v>0.07972514134405007</v>
      </c>
      <c r="G20" s="33">
        <f>'[5]вспомогат'!J18</f>
        <v>-1523786.1900000004</v>
      </c>
      <c r="H20" s="34">
        <f>'[5]вспомогат'!K18</f>
        <v>86.81580410488523</v>
      </c>
      <c r="I20" s="35">
        <f>'[5]вспомогат'!L18</f>
        <v>-1221940.9400000004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18134715.71</v>
      </c>
      <c r="E21" s="36">
        <f>'[5]вспомогат'!H19</f>
        <v>18134.83999999985</v>
      </c>
      <c r="F21" s="37">
        <f>'[5]вспомогат'!I19</f>
        <v>0.8839894378537928</v>
      </c>
      <c r="G21" s="33">
        <f>'[5]вспомогат'!J19</f>
        <v>-2033342.1600000001</v>
      </c>
      <c r="H21" s="34">
        <f>'[5]вспомогат'!K19</f>
        <v>88.10336121899847</v>
      </c>
      <c r="I21" s="35">
        <f>'[5]вспомогат'!L19</f>
        <v>-2448739.289999999</v>
      </c>
    </row>
    <row r="22" spans="1:9" ht="12.75">
      <c r="A22" s="30" t="s">
        <v>24</v>
      </c>
      <c r="B22" s="31">
        <f>'[5]вспомогат'!B20</f>
        <v>44775773</v>
      </c>
      <c r="C22" s="36">
        <f>'[5]вспомогат'!D20</f>
        <v>5755789</v>
      </c>
      <c r="D22" s="31">
        <f>'[5]вспомогат'!G20</f>
        <v>39277823.46</v>
      </c>
      <c r="E22" s="36">
        <f>'[5]вспомогат'!H20</f>
        <v>86826.82999999821</v>
      </c>
      <c r="F22" s="37">
        <f>'[5]вспомогат'!I20</f>
        <v>1.5085130813516308</v>
      </c>
      <c r="G22" s="33">
        <f>'[5]вспомогат'!J20</f>
        <v>-5668962.170000002</v>
      </c>
      <c r="H22" s="34">
        <f>'[5]вспомогат'!K20</f>
        <v>87.72115103406477</v>
      </c>
      <c r="I22" s="35">
        <f>'[5]вспомогат'!L20</f>
        <v>-5497949.539999999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28474323.74</v>
      </c>
      <c r="E23" s="36">
        <f>'[5]вспомогат'!H21</f>
        <v>6293.449999999255</v>
      </c>
      <c r="F23" s="37">
        <f>'[5]вспомогат'!I21</f>
        <v>0.26757968036439145</v>
      </c>
      <c r="G23" s="33">
        <f>'[5]вспомогат'!J21</f>
        <v>-2345697.5500000007</v>
      </c>
      <c r="H23" s="34">
        <f>'[5]вспомогат'!K21</f>
        <v>93.72750976797158</v>
      </c>
      <c r="I23" s="35">
        <f>'[5]вспомогат'!L21</f>
        <v>-1905576.2600000016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38425400.33</v>
      </c>
      <c r="E24" s="36">
        <f>'[5]вспомогат'!H22</f>
        <v>65070.01999999583</v>
      </c>
      <c r="F24" s="37">
        <f>'[5]вспомогат'!I22</f>
        <v>2.1765802446049904</v>
      </c>
      <c r="G24" s="33">
        <f>'[5]вспомогат'!J22</f>
        <v>-2924482.980000004</v>
      </c>
      <c r="H24" s="34">
        <f>'[5]вспомогат'!K22</f>
        <v>89.55811363700299</v>
      </c>
      <c r="I24" s="35">
        <f>'[5]вспомогат'!L22</f>
        <v>-4480148.670000002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20702442.82</v>
      </c>
      <c r="E25" s="36">
        <f>'[5]вспомогат'!H23</f>
        <v>29386.210000000894</v>
      </c>
      <c r="F25" s="37">
        <f>'[5]вспомогат'!I23</f>
        <v>1.3108824862426973</v>
      </c>
      <c r="G25" s="33">
        <f>'[5]вспомогат'!J23</f>
        <v>-2212325.789999999</v>
      </c>
      <c r="H25" s="34">
        <f>'[5]вспомогат'!K23</f>
        <v>91.54560188552844</v>
      </c>
      <c r="I25" s="35">
        <f>'[5]вспомогат'!L23</f>
        <v>-1911907.1799999997</v>
      </c>
    </row>
    <row r="26" spans="1:9" ht="12.75">
      <c r="A26" s="30" t="s">
        <v>28</v>
      </c>
      <c r="B26" s="31">
        <f>'[5]вспомогат'!B24</f>
        <v>24590810</v>
      </c>
      <c r="C26" s="36">
        <f>'[5]вспомогат'!D24</f>
        <v>2334186</v>
      </c>
      <c r="D26" s="31">
        <f>'[5]вспомогат'!G24</f>
        <v>24823158.46</v>
      </c>
      <c r="E26" s="36">
        <f>'[5]вспомогат'!H24</f>
        <v>68858.80000000075</v>
      </c>
      <c r="F26" s="37">
        <f>'[5]вспомогат'!I24</f>
        <v>2.9500134093855737</v>
      </c>
      <c r="G26" s="33">
        <f>'[5]вспомогат'!J24</f>
        <v>-2265327.1999999993</v>
      </c>
      <c r="H26" s="34">
        <f>'[5]вспомогат'!K24</f>
        <v>100.94485891274016</v>
      </c>
      <c r="I26" s="35">
        <f>'[5]вспомогат'!L24</f>
        <v>232348.4600000009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30548574.02</v>
      </c>
      <c r="E27" s="36">
        <f>'[5]вспомогат'!H25</f>
        <v>26895.769999999553</v>
      </c>
      <c r="F27" s="37">
        <f>'[5]вспомогат'!I25</f>
        <v>0.761737487768496</v>
      </c>
      <c r="G27" s="33">
        <f>'[5]вспомогат'!J25</f>
        <v>-3503949.2300000004</v>
      </c>
      <c r="H27" s="34">
        <f>'[5]вспомогат'!K25</f>
        <v>92.5459161867485</v>
      </c>
      <c r="I27" s="35">
        <f>'[5]вспомогат'!L25</f>
        <v>-2460525.9800000004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20136381.94</v>
      </c>
      <c r="E28" s="36">
        <f>'[5]вспомогат'!H26</f>
        <v>26468.519999999553</v>
      </c>
      <c r="F28" s="37">
        <f>'[5]вспомогат'!I26</f>
        <v>1.1838003053811832</v>
      </c>
      <c r="G28" s="33">
        <f>'[5]вспомогат'!J26</f>
        <v>-2209425.4800000004</v>
      </c>
      <c r="H28" s="34">
        <f>'[5]вспомогат'!K26</f>
        <v>93.86680862027406</v>
      </c>
      <c r="I28" s="35">
        <f>'[5]вспомогат'!L26</f>
        <v>-1315697.0599999987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16385805.06</v>
      </c>
      <c r="E29" s="36">
        <f>'[5]вспомогат'!H27</f>
        <v>32716.460000000894</v>
      </c>
      <c r="F29" s="37">
        <f>'[5]вспомогат'!I27</f>
        <v>2.174330815834516</v>
      </c>
      <c r="G29" s="33">
        <f>'[5]вспомогат'!J27</f>
        <v>-1471951.539999999</v>
      </c>
      <c r="H29" s="34">
        <f>'[5]вспомогат'!K27</f>
        <v>93.64134264744129</v>
      </c>
      <c r="I29" s="35">
        <f>'[5]вспомогат'!L27</f>
        <v>-1112667.9399999995</v>
      </c>
    </row>
    <row r="30" spans="1:9" ht="12.75">
      <c r="A30" s="30" t="s">
        <v>32</v>
      </c>
      <c r="B30" s="31">
        <f>'[5]вспомогат'!B28</f>
        <v>32196441</v>
      </c>
      <c r="C30" s="36">
        <f>'[5]вспомогат'!D28</f>
        <v>1328835</v>
      </c>
      <c r="D30" s="31">
        <f>'[5]вспомогат'!G28</f>
        <v>28813091.63</v>
      </c>
      <c r="E30" s="36">
        <f>'[5]вспомогат'!H28</f>
        <v>35872.8200000003</v>
      </c>
      <c r="F30" s="37">
        <f>'[5]вспомогат'!I28</f>
        <v>2.6995691714923447</v>
      </c>
      <c r="G30" s="33">
        <f>'[5]вспомогат'!J28</f>
        <v>-1292962.1799999997</v>
      </c>
      <c r="H30" s="34">
        <f>'[5]вспомогат'!K28</f>
        <v>89.49154234158986</v>
      </c>
      <c r="I30" s="35">
        <f>'[5]вспомогат'!L28</f>
        <v>-3383349.370000001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54869419.19</v>
      </c>
      <c r="E31" s="36">
        <f>'[5]вспомогат'!H29</f>
        <v>19832.320000000298</v>
      </c>
      <c r="F31" s="37">
        <f>'[5]вспомогат'!I29</f>
        <v>0.323476052279233</v>
      </c>
      <c r="G31" s="33">
        <f>'[5]вспомогат'!J29</f>
        <v>-6111168.68</v>
      </c>
      <c r="H31" s="34">
        <f>'[5]вспомогат'!K29</f>
        <v>85.5833596205605</v>
      </c>
      <c r="I31" s="35">
        <f>'[5]вспомогат'!L29</f>
        <v>-9242832.810000002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23473774.52</v>
      </c>
      <c r="E32" s="36">
        <f>'[5]вспомогат'!H30</f>
        <v>9155.390000000596</v>
      </c>
      <c r="F32" s="37">
        <f>'[5]вспомогат'!I30</f>
        <v>0.3829076150828056</v>
      </c>
      <c r="G32" s="33">
        <f>'[5]вспомогат'!J30</f>
        <v>-2381862.6099999994</v>
      </c>
      <c r="H32" s="34">
        <f>'[5]вспомогат'!K30</f>
        <v>87.10988605394957</v>
      </c>
      <c r="I32" s="35">
        <f>'[5]вспомогат'!L30</f>
        <v>-3473539.4800000004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25463600.9</v>
      </c>
      <c r="E33" s="36">
        <f>'[5]вспомогат'!H31</f>
        <v>27705.289999999106</v>
      </c>
      <c r="F33" s="37">
        <f>'[5]вспомогат'!I31</f>
        <v>1.03255813086756</v>
      </c>
      <c r="G33" s="33">
        <f>'[5]вспомогат'!J31</f>
        <v>-2655464.710000001</v>
      </c>
      <c r="H33" s="34">
        <f>'[5]вспомогат'!K31</f>
        <v>88.70512798851942</v>
      </c>
      <c r="I33" s="35">
        <f>'[5]вспомогат'!L31</f>
        <v>-3242294.1000000015</v>
      </c>
    </row>
    <row r="34" spans="1:9" ht="12.75">
      <c r="A34" s="30" t="s">
        <v>36</v>
      </c>
      <c r="B34" s="31">
        <f>'[5]вспомогат'!B32</f>
        <v>10138716</v>
      </c>
      <c r="C34" s="36">
        <f>'[5]вспомогат'!D32</f>
        <v>720460</v>
      </c>
      <c r="D34" s="31">
        <f>'[5]вспомогат'!G32</f>
        <v>9510604.98</v>
      </c>
      <c r="E34" s="36">
        <f>'[5]вспомогат'!H32</f>
        <v>7463.370000001043</v>
      </c>
      <c r="F34" s="37">
        <f>'[5]вспомогат'!I32</f>
        <v>1.0359173305944873</v>
      </c>
      <c r="G34" s="33">
        <f>'[5]вспомогат'!J32</f>
        <v>-712996.629999999</v>
      </c>
      <c r="H34" s="34">
        <f>'[5]вспомогат'!K32</f>
        <v>93.80482676504599</v>
      </c>
      <c r="I34" s="35">
        <f>'[5]вспомогат'!L32</f>
        <v>-628111.0199999996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22637169.87</v>
      </c>
      <c r="E35" s="36">
        <f>'[5]вспомогат'!H33</f>
        <v>14097.030000001192</v>
      </c>
      <c r="F35" s="37">
        <f>'[5]вспомогат'!I33</f>
        <v>0.8316056674363801</v>
      </c>
      <c r="G35" s="33">
        <f>'[5]вспомогат'!J33</f>
        <v>-1681060.9699999988</v>
      </c>
      <c r="H35" s="34">
        <f>'[5]вспомогат'!K33</f>
        <v>89.8566324509849</v>
      </c>
      <c r="I35" s="35">
        <f>'[5]вспомогат'!L33</f>
        <v>-2555372.129999999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18301400.6</v>
      </c>
      <c r="E36" s="36">
        <f>'[5]вспомогат'!H34</f>
        <v>41414.17000000179</v>
      </c>
      <c r="F36" s="37">
        <f>'[5]вспомогат'!I34</f>
        <v>2.156177208362365</v>
      </c>
      <c r="G36" s="33">
        <f>'[5]вспомогат'!J34</f>
        <v>-1879307.8299999982</v>
      </c>
      <c r="H36" s="34">
        <f>'[5]вспомогат'!K34</f>
        <v>92.28181961384175</v>
      </c>
      <c r="I36" s="35">
        <f>'[5]вспомогат'!L34</f>
        <v>-1530675.3999999985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35251549.35</v>
      </c>
      <c r="E37" s="36">
        <f>'[5]вспомогат'!H35</f>
        <v>101875.67000000179</v>
      </c>
      <c r="F37" s="37">
        <f>'[5]вспомогат'!I35</f>
        <v>6.261196020394727</v>
      </c>
      <c r="G37" s="33">
        <f>'[5]вспомогат'!J35</f>
        <v>-1525220.3299999982</v>
      </c>
      <c r="H37" s="34">
        <f>'[5]вспомогат'!K35</f>
        <v>89.3148336956147</v>
      </c>
      <c r="I37" s="35">
        <f>'[5]вспомогат'!L35</f>
        <v>-4217313.6499999985</v>
      </c>
    </row>
    <row r="38" spans="1:9" ht="18.75" customHeight="1">
      <c r="A38" s="49" t="s">
        <v>40</v>
      </c>
      <c r="B38" s="40">
        <f>SUM(B18:B37)</f>
        <v>638357680</v>
      </c>
      <c r="C38" s="40">
        <f>SUM(C18:C37)</f>
        <v>50004850</v>
      </c>
      <c r="D38" s="40">
        <f>SUM(D18:D37)</f>
        <v>571680667.55</v>
      </c>
      <c r="E38" s="40">
        <f>SUM(E18:E37)</f>
        <v>937320.3900000015</v>
      </c>
      <c r="F38" s="41">
        <f>E38/C38*100</f>
        <v>1.8744589574811275</v>
      </c>
      <c r="G38" s="40">
        <f>SUM(G18:G37)</f>
        <v>-49067529.61</v>
      </c>
      <c r="H38" s="42">
        <f>D38/B38*100</f>
        <v>89.55491340685366</v>
      </c>
      <c r="I38" s="40">
        <f>SUM(I18:I37)</f>
        <v>-66677012.45</v>
      </c>
    </row>
    <row r="39" spans="1:9" ht="20.25" customHeight="1">
      <c r="A39" s="50" t="s">
        <v>41</v>
      </c>
      <c r="B39" s="51">
        <f>'[5]вспомогат'!B36</f>
        <v>4047247800</v>
      </c>
      <c r="C39" s="51">
        <f>'[5]вспомогат'!D36</f>
        <v>465412190</v>
      </c>
      <c r="D39" s="51">
        <f>'[5]вспомогат'!G36</f>
        <v>3408268863.07</v>
      </c>
      <c r="E39" s="51">
        <f>'[5]вспомогат'!H36</f>
        <v>3749949.1200000914</v>
      </c>
      <c r="F39" s="52">
        <f>'[5]вспомогат'!I36</f>
        <v>0.8057264507833565</v>
      </c>
      <c r="G39" s="51">
        <f>'[5]вспомогат'!J36</f>
        <v>-461662240.88</v>
      </c>
      <c r="H39" s="52">
        <f>'[5]вспомогат'!K36</f>
        <v>84.21201348407676</v>
      </c>
      <c r="I39" s="51">
        <f>'[5]вспомогат'!L36</f>
        <v>-638978936.9299998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2013-12-03T08:47:10Z</dcterms:created>
  <dcterms:modified xsi:type="dcterms:W3CDTF">2013-12-03T08:47:52Z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