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<sst xmlns="http://schemas.openxmlformats.org/spreadsheetml/2006/main" count="44" uniqueCount="42">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</sst>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5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05.12.2013</v>
          </cell>
        </row>
        <row r="6">
          <cell r="G6" t="str">
            <v>Фактично надійшло на 05.12.2013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831013924.37</v>
          </cell>
          <cell r="H10">
            <v>9548515.870000005</v>
          </cell>
          <cell r="I10">
            <v>11.062789116768597</v>
          </cell>
          <cell r="J10">
            <v>-76763496.13</v>
          </cell>
          <cell r="K10">
            <v>89.1747378328099</v>
          </cell>
          <cell r="L10">
            <v>-100879955.63</v>
          </cell>
        </row>
        <row r="11">
          <cell r="B11">
            <v>1874282300</v>
          </cell>
          <cell r="D11">
            <v>271843800</v>
          </cell>
          <cell r="G11">
            <v>1529302605.55</v>
          </cell>
          <cell r="H11">
            <v>13712511.99000001</v>
          </cell>
          <cell r="I11">
            <v>5.044261443520143</v>
          </cell>
          <cell r="J11">
            <v>-258131288.01</v>
          </cell>
          <cell r="K11">
            <v>81.59403765110517</v>
          </cell>
          <cell r="L11">
            <v>-344979694.45000005</v>
          </cell>
        </row>
        <row r="12">
          <cell r="B12">
            <v>145415530</v>
          </cell>
          <cell r="D12">
            <v>16208335</v>
          </cell>
          <cell r="G12">
            <v>115988414.83</v>
          </cell>
          <cell r="H12">
            <v>924214.9200000018</v>
          </cell>
          <cell r="I12">
            <v>5.702096606468227</v>
          </cell>
          <cell r="J12">
            <v>-15284120.079999998</v>
          </cell>
          <cell r="K12">
            <v>79.76343024022262</v>
          </cell>
          <cell r="L12">
            <v>-29427115.17</v>
          </cell>
        </row>
        <row r="13">
          <cell r="B13">
            <v>267787710</v>
          </cell>
          <cell r="D13">
            <v>22666575</v>
          </cell>
          <cell r="G13">
            <v>239349874.08</v>
          </cell>
          <cell r="H13">
            <v>6831942.24000001</v>
          </cell>
          <cell r="I13">
            <v>30.141043540984953</v>
          </cell>
          <cell r="J13">
            <v>-15834632.75999999</v>
          </cell>
          <cell r="K13">
            <v>89.38045516726665</v>
          </cell>
          <cell r="L13">
            <v>-28437835.919999987</v>
          </cell>
        </row>
        <row r="14">
          <cell r="B14">
            <v>162592400</v>
          </cell>
          <cell r="D14">
            <v>15109100</v>
          </cell>
          <cell r="G14">
            <v>128537185.4</v>
          </cell>
          <cell r="H14">
            <v>1385160.8700000048</v>
          </cell>
          <cell r="I14">
            <v>9.167725873811179</v>
          </cell>
          <cell r="J14">
            <v>-13723939.129999995</v>
          </cell>
          <cell r="K14">
            <v>79.05485459344963</v>
          </cell>
          <cell r="L14">
            <v>-34055214.599999994</v>
          </cell>
        </row>
        <row r="15">
          <cell r="B15">
            <v>26918300</v>
          </cell>
          <cell r="D15">
            <v>3267518</v>
          </cell>
          <cell r="G15">
            <v>22160762.22</v>
          </cell>
          <cell r="H15">
            <v>174853.76999999955</v>
          </cell>
          <cell r="I15">
            <v>5.351271821608926</v>
          </cell>
          <cell r="J15">
            <v>-3092664.2300000004</v>
          </cell>
          <cell r="K15">
            <v>82.3260095176887</v>
          </cell>
          <cell r="L15">
            <v>-4757537.780000001</v>
          </cell>
        </row>
        <row r="16">
          <cell r="B16">
            <v>29736958</v>
          </cell>
          <cell r="D16">
            <v>1352498</v>
          </cell>
          <cell r="G16">
            <v>26543775.87</v>
          </cell>
          <cell r="H16">
            <v>277490.80000000075</v>
          </cell>
          <cell r="I16">
            <v>20.51691019136448</v>
          </cell>
          <cell r="J16">
            <v>-1075007.1999999993</v>
          </cell>
          <cell r="K16">
            <v>89.26190725359334</v>
          </cell>
          <cell r="L16">
            <v>-3193182.129999999</v>
          </cell>
        </row>
        <row r="17">
          <cell r="B17">
            <v>95866465</v>
          </cell>
          <cell r="D17">
            <v>4551331</v>
          </cell>
          <cell r="G17">
            <v>83224172.74</v>
          </cell>
          <cell r="H17">
            <v>1403348.5199999958</v>
          </cell>
          <cell r="I17">
            <v>30.83380488037446</v>
          </cell>
          <cell r="J17">
            <v>-3147982.480000004</v>
          </cell>
          <cell r="K17">
            <v>86.81260202929147</v>
          </cell>
          <cell r="L17">
            <v>-12642292.260000005</v>
          </cell>
        </row>
        <row r="18">
          <cell r="B18">
            <v>9268225</v>
          </cell>
          <cell r="D18">
            <v>1525002</v>
          </cell>
          <cell r="G18">
            <v>8111177.14</v>
          </cell>
          <cell r="H18">
            <v>66108.88999999966</v>
          </cell>
          <cell r="I18">
            <v>4.335003495077362</v>
          </cell>
          <cell r="J18">
            <v>-1458893.1100000003</v>
          </cell>
          <cell r="K18">
            <v>87.51597139689639</v>
          </cell>
          <cell r="L18">
            <v>-1157047.8600000003</v>
          </cell>
        </row>
        <row r="19">
          <cell r="B19">
            <v>20583455</v>
          </cell>
          <cell r="D19">
            <v>2051477</v>
          </cell>
          <cell r="G19">
            <v>18245881.14</v>
          </cell>
          <cell r="H19">
            <v>129300.26999999955</v>
          </cell>
          <cell r="I19">
            <v>6.302789161175074</v>
          </cell>
          <cell r="J19">
            <v>-1922176.7300000004</v>
          </cell>
          <cell r="K19">
            <v>88.64343299023415</v>
          </cell>
          <cell r="L19">
            <v>-2337573.8599999994</v>
          </cell>
        </row>
        <row r="20">
          <cell r="B20">
            <v>44775773</v>
          </cell>
          <cell r="D20">
            <v>5755789</v>
          </cell>
          <cell r="G20">
            <v>39580283.95</v>
          </cell>
          <cell r="H20">
            <v>389287.3200000003</v>
          </cell>
          <cell r="I20">
            <v>6.763404982357766</v>
          </cell>
          <cell r="J20">
            <v>-5366501.68</v>
          </cell>
          <cell r="K20">
            <v>88.39665135429377</v>
          </cell>
          <cell r="L20">
            <v>-5195489.049999997</v>
          </cell>
        </row>
        <row r="21">
          <cell r="B21">
            <v>30379900</v>
          </cell>
          <cell r="D21">
            <v>2351991</v>
          </cell>
          <cell r="G21">
            <v>28635172.93</v>
          </cell>
          <cell r="H21">
            <v>167142.6400000006</v>
          </cell>
          <cell r="I21">
            <v>7.106431954884207</v>
          </cell>
          <cell r="J21">
            <v>-2184848.3599999994</v>
          </cell>
          <cell r="K21">
            <v>94.25696901569788</v>
          </cell>
          <cell r="L21">
            <v>-1744727.0700000003</v>
          </cell>
        </row>
        <row r="22">
          <cell r="B22">
            <v>42905549</v>
          </cell>
          <cell r="D22">
            <v>2989553</v>
          </cell>
          <cell r="G22">
            <v>38639763.89</v>
          </cell>
          <cell r="H22">
            <v>279433.5799999982</v>
          </cell>
          <cell r="I22">
            <v>9.347002043449246</v>
          </cell>
          <cell r="J22">
            <v>-2710119.420000002</v>
          </cell>
          <cell r="K22">
            <v>90.0577309708821</v>
          </cell>
          <cell r="L22">
            <v>-4265785.109999999</v>
          </cell>
        </row>
        <row r="23">
          <cell r="B23">
            <v>22614350</v>
          </cell>
          <cell r="D23">
            <v>2241712</v>
          </cell>
          <cell r="G23">
            <v>20762008.51</v>
          </cell>
          <cell r="H23">
            <v>88951.90000000224</v>
          </cell>
          <cell r="I23">
            <v>3.9680342523929135</v>
          </cell>
          <cell r="J23">
            <v>-2152760.0999999978</v>
          </cell>
          <cell r="K23">
            <v>91.80899963960937</v>
          </cell>
          <cell r="L23">
            <v>-1852341.4899999984</v>
          </cell>
        </row>
        <row r="24">
          <cell r="B24">
            <v>24590810</v>
          </cell>
          <cell r="D24">
            <v>2334186</v>
          </cell>
          <cell r="G24">
            <v>24999576.49</v>
          </cell>
          <cell r="H24">
            <v>245276.8299999982</v>
          </cell>
          <cell r="I24">
            <v>10.508024210581258</v>
          </cell>
          <cell r="J24">
            <v>-2088909.1700000018</v>
          </cell>
          <cell r="K24">
            <v>101.66227338587058</v>
          </cell>
          <cell r="L24">
            <v>408766.48999999836</v>
          </cell>
        </row>
        <row r="25">
          <cell r="B25">
            <v>33009100</v>
          </cell>
          <cell r="D25">
            <v>3530845</v>
          </cell>
          <cell r="G25">
            <v>30830182.66</v>
          </cell>
          <cell r="H25">
            <v>308504.41000000015</v>
          </cell>
          <cell r="I25">
            <v>8.737410166688148</v>
          </cell>
          <cell r="J25">
            <v>-3222340.59</v>
          </cell>
          <cell r="K25">
            <v>93.39904044642236</v>
          </cell>
          <cell r="L25">
            <v>-2178917.34</v>
          </cell>
        </row>
        <row r="26">
          <cell r="B26">
            <v>21452079</v>
          </cell>
          <cell r="D26">
            <v>2235894</v>
          </cell>
          <cell r="G26">
            <v>20279742.62</v>
          </cell>
          <cell r="H26">
            <v>169829.19999999925</v>
          </cell>
          <cell r="I26">
            <v>7.595583690461143</v>
          </cell>
          <cell r="J26">
            <v>-2066064.8000000007</v>
          </cell>
          <cell r="K26">
            <v>94.53509200670015</v>
          </cell>
          <cell r="L26">
            <v>-1172336.379999999</v>
          </cell>
        </row>
        <row r="27">
          <cell r="B27">
            <v>17498473</v>
          </cell>
          <cell r="D27">
            <v>1504668</v>
          </cell>
          <cell r="G27">
            <v>16562202.81</v>
          </cell>
          <cell r="H27">
            <v>209114.2100000009</v>
          </cell>
          <cell r="I27">
            <v>13.897697698096914</v>
          </cell>
          <cell r="J27">
            <v>-1295553.789999999</v>
          </cell>
          <cell r="K27">
            <v>94.64941775205186</v>
          </cell>
          <cell r="L27">
            <v>-936270.1899999995</v>
          </cell>
        </row>
        <row r="28">
          <cell r="B28">
            <v>32196441</v>
          </cell>
          <cell r="D28">
            <v>1328835</v>
          </cell>
          <cell r="G28">
            <v>29001922.95</v>
          </cell>
          <cell r="H28">
            <v>224704.1400000006</v>
          </cell>
          <cell r="I28">
            <v>16.90986014064956</v>
          </cell>
          <cell r="J28">
            <v>-1104130.8599999994</v>
          </cell>
          <cell r="K28">
            <v>90.07803983676332</v>
          </cell>
          <cell r="L28">
            <v>-3194518.0500000007</v>
          </cell>
        </row>
        <row r="29">
          <cell r="B29">
            <v>64112252</v>
          </cell>
          <cell r="D29">
            <v>6131001</v>
          </cell>
          <cell r="G29">
            <v>55491398.54</v>
          </cell>
          <cell r="H29">
            <v>641811.6700000018</v>
          </cell>
          <cell r="I29">
            <v>10.468301505741099</v>
          </cell>
          <cell r="J29">
            <v>-5489189.329999998</v>
          </cell>
          <cell r="K29">
            <v>86.55350078796171</v>
          </cell>
          <cell r="L29">
            <v>-8620853.46</v>
          </cell>
        </row>
        <row r="30">
          <cell r="B30">
            <v>26947314</v>
          </cell>
          <cell r="D30">
            <v>2391018</v>
          </cell>
          <cell r="G30">
            <v>23686670.15</v>
          </cell>
          <cell r="H30">
            <v>222051.01999999955</v>
          </cell>
          <cell r="I30">
            <v>9.286881989177813</v>
          </cell>
          <cell r="J30">
            <v>-2168966.9800000004</v>
          </cell>
          <cell r="K30">
            <v>87.89993002642117</v>
          </cell>
          <cell r="L30">
            <v>-3260643.8500000015</v>
          </cell>
        </row>
        <row r="31">
          <cell r="B31">
            <v>28705895</v>
          </cell>
          <cell r="D31">
            <v>2683170</v>
          </cell>
          <cell r="G31">
            <v>25677322.51</v>
          </cell>
          <cell r="H31">
            <v>241426.90000000224</v>
          </cell>
          <cell r="I31">
            <v>8.99782347000012</v>
          </cell>
          <cell r="J31">
            <v>-2441743.0999999978</v>
          </cell>
          <cell r="K31">
            <v>89.4496496625519</v>
          </cell>
          <cell r="L31">
            <v>-3028572.4899999984</v>
          </cell>
        </row>
        <row r="32">
          <cell r="B32">
            <v>10138716</v>
          </cell>
          <cell r="D32">
            <v>720460</v>
          </cell>
          <cell r="G32">
            <v>9538646</v>
          </cell>
          <cell r="H32">
            <v>35504.390000000596</v>
          </cell>
          <cell r="I32">
            <v>4.928016822585653</v>
          </cell>
          <cell r="J32">
            <v>-684955.6099999994</v>
          </cell>
          <cell r="K32">
            <v>94.0814004455791</v>
          </cell>
          <cell r="L32">
            <v>-600070</v>
          </cell>
        </row>
        <row r="33">
          <cell r="B33">
            <v>25192542</v>
          </cell>
          <cell r="D33">
            <v>1695158</v>
          </cell>
          <cell r="G33">
            <v>22902541.15</v>
          </cell>
          <cell r="H33">
            <v>279468.30999999866</v>
          </cell>
          <cell r="I33">
            <v>16.486269126535618</v>
          </cell>
          <cell r="J33">
            <v>-1415689.6900000013</v>
          </cell>
          <cell r="K33">
            <v>90.9100048339703</v>
          </cell>
          <cell r="L33">
            <v>-2290000.8500000015</v>
          </cell>
        </row>
        <row r="34">
          <cell r="B34">
            <v>19832076</v>
          </cell>
          <cell r="D34">
            <v>1920722</v>
          </cell>
          <cell r="G34">
            <v>18405316.53</v>
          </cell>
          <cell r="H34">
            <v>145330.1000000015</v>
          </cell>
          <cell r="I34">
            <v>7.566430748437384</v>
          </cell>
          <cell r="J34">
            <v>-1775391.8999999985</v>
          </cell>
          <cell r="K34">
            <v>92.80579869701992</v>
          </cell>
          <cell r="L34">
            <v>-1426759.4699999988</v>
          </cell>
        </row>
        <row r="35">
          <cell r="B35">
            <v>39468863</v>
          </cell>
          <cell r="D35">
            <v>1627096</v>
          </cell>
          <cell r="G35">
            <v>35458967.58</v>
          </cell>
          <cell r="H35">
            <v>309293.8999999985</v>
          </cell>
          <cell r="I35">
            <v>19.008952145417265</v>
          </cell>
          <cell r="J35">
            <v>-1317802.1000000015</v>
          </cell>
          <cell r="K35">
            <v>89.84035739767826</v>
          </cell>
          <cell r="L35">
            <v>-4009895.420000002</v>
          </cell>
        </row>
        <row r="36">
          <cell r="B36">
            <v>4048165356</v>
          </cell>
          <cell r="D36">
            <v>466329746</v>
          </cell>
          <cell r="G36">
            <v>3442929492.6099987</v>
          </cell>
          <cell r="H36">
            <v>38410578.66000004</v>
          </cell>
          <cell r="I36">
            <v>8.236785019499923</v>
          </cell>
          <cell r="J36">
            <v>-427919167.34000015</v>
          </cell>
          <cell r="K36">
            <v>85.04913188654834</v>
          </cell>
          <cell r="L36">
            <v>-605235863.3900002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5" sqref="B25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05.12.2013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05.12.2013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831013924.37</v>
      </c>
      <c r="E10" s="31">
        <f>'[5]вспомогат'!H10</f>
        <v>9548515.870000005</v>
      </c>
      <c r="F10" s="32">
        <f>'[5]вспомогат'!I10</f>
        <v>11.062789116768597</v>
      </c>
      <c r="G10" s="33">
        <f>'[5]вспомогат'!J10</f>
        <v>-76763496.13</v>
      </c>
      <c r="H10" s="34">
        <f>'[5]вспомогат'!K10</f>
        <v>89.1747378328099</v>
      </c>
      <c r="I10" s="35">
        <f>'[5]вспомогат'!L10</f>
        <v>-100879955.63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1529302605.55</v>
      </c>
      <c r="E12" s="36">
        <f>'[5]вспомогат'!H11</f>
        <v>13712511.99000001</v>
      </c>
      <c r="F12" s="37">
        <f>'[5]вспомогат'!I11</f>
        <v>5.044261443520143</v>
      </c>
      <c r="G12" s="33">
        <f>'[5]вспомогат'!J11</f>
        <v>-258131288.01</v>
      </c>
      <c r="H12" s="34">
        <f>'[5]вспомогат'!K11</f>
        <v>81.59403765110517</v>
      </c>
      <c r="I12" s="35">
        <f>'[5]вспомогат'!L11</f>
        <v>-344979694.45000005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115988414.83</v>
      </c>
      <c r="E13" s="36">
        <f>'[5]вспомогат'!H12</f>
        <v>924214.9200000018</v>
      </c>
      <c r="F13" s="37">
        <f>'[5]вспомогат'!I12</f>
        <v>5.702096606468227</v>
      </c>
      <c r="G13" s="33">
        <f>'[5]вспомогат'!J12</f>
        <v>-15284120.079999998</v>
      </c>
      <c r="H13" s="34">
        <f>'[5]вспомогат'!K12</f>
        <v>79.76343024022262</v>
      </c>
      <c r="I13" s="35">
        <f>'[5]вспомогат'!L12</f>
        <v>-29427115.17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239349874.08</v>
      </c>
      <c r="E14" s="36">
        <f>'[5]вспомогат'!H13</f>
        <v>6831942.24000001</v>
      </c>
      <c r="F14" s="37">
        <f>'[5]вспомогат'!I13</f>
        <v>30.141043540984953</v>
      </c>
      <c r="G14" s="33">
        <f>'[5]вспомогат'!J13</f>
        <v>-15834632.75999999</v>
      </c>
      <c r="H14" s="34">
        <f>'[5]вспомогат'!K13</f>
        <v>89.38045516726665</v>
      </c>
      <c r="I14" s="35">
        <f>'[5]вспомогат'!L13</f>
        <v>-28437835.919999987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128537185.4</v>
      </c>
      <c r="E15" s="36">
        <f>'[5]вспомогат'!H14</f>
        <v>1385160.8700000048</v>
      </c>
      <c r="F15" s="37">
        <f>'[5]вспомогат'!I14</f>
        <v>9.167725873811179</v>
      </c>
      <c r="G15" s="33">
        <f>'[5]вспомогат'!J14</f>
        <v>-13723939.129999995</v>
      </c>
      <c r="H15" s="34">
        <f>'[5]вспомогат'!K14</f>
        <v>79.05485459344963</v>
      </c>
      <c r="I15" s="35">
        <f>'[5]вспомогат'!L14</f>
        <v>-34055214.599999994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22160762.22</v>
      </c>
      <c r="E16" s="36">
        <f>'[5]вспомогат'!H15</f>
        <v>174853.76999999955</v>
      </c>
      <c r="F16" s="37">
        <f>'[5]вспомогат'!I15</f>
        <v>5.351271821608926</v>
      </c>
      <c r="G16" s="33">
        <f>'[5]вспомогат'!J15</f>
        <v>-3092664.2300000004</v>
      </c>
      <c r="H16" s="34">
        <f>'[5]вспомогат'!K15</f>
        <v>82.3260095176887</v>
      </c>
      <c r="I16" s="35">
        <f>'[5]вспомогат'!L15</f>
        <v>-4757537.780000001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2035338842.08</v>
      </c>
      <c r="E17" s="40">
        <f>SUM(E12:E16)</f>
        <v>23028683.790000025</v>
      </c>
      <c r="F17" s="41">
        <f>E17/C17*100</f>
        <v>6.997572384254578</v>
      </c>
      <c r="G17" s="40">
        <f>SUM(G12:G16)</f>
        <v>-306066644.21</v>
      </c>
      <c r="H17" s="42">
        <f>D17/B17*100</f>
        <v>82.16963793534059</v>
      </c>
      <c r="I17" s="40">
        <f>SUM(I12:I16)</f>
        <v>-441657397.9200001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26543775.87</v>
      </c>
      <c r="E18" s="44">
        <f>'[5]вспомогат'!H16</f>
        <v>277490.80000000075</v>
      </c>
      <c r="F18" s="45">
        <f>'[5]вспомогат'!I16</f>
        <v>20.51691019136448</v>
      </c>
      <c r="G18" s="46">
        <f>'[5]вспомогат'!J16</f>
        <v>-1075007.1999999993</v>
      </c>
      <c r="H18" s="47">
        <f>'[5]вспомогат'!K16</f>
        <v>89.26190725359334</v>
      </c>
      <c r="I18" s="48">
        <f>'[5]вспомогат'!L16</f>
        <v>-3193182.129999999</v>
      </c>
    </row>
    <row r="19" spans="1:9" ht="12.75">
      <c r="A19" s="30" t="s">
        <v>21</v>
      </c>
      <c r="B19" s="31">
        <f>'[5]вспомогат'!B17</f>
        <v>95866465</v>
      </c>
      <c r="C19" s="36">
        <f>'[5]вспомогат'!D17</f>
        <v>4551331</v>
      </c>
      <c r="D19" s="31">
        <f>'[5]вспомогат'!G17</f>
        <v>83224172.74</v>
      </c>
      <c r="E19" s="36">
        <f>'[5]вспомогат'!H17</f>
        <v>1403348.5199999958</v>
      </c>
      <c r="F19" s="37">
        <f>'[5]вспомогат'!I17</f>
        <v>30.83380488037446</v>
      </c>
      <c r="G19" s="33">
        <f>'[5]вспомогат'!J17</f>
        <v>-3147982.480000004</v>
      </c>
      <c r="H19" s="34">
        <f>'[5]вспомогат'!K17</f>
        <v>86.81260202929147</v>
      </c>
      <c r="I19" s="35">
        <f>'[5]вспомогат'!L17</f>
        <v>-12642292.260000005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8111177.14</v>
      </c>
      <c r="E20" s="36">
        <f>'[5]вспомогат'!H18</f>
        <v>66108.88999999966</v>
      </c>
      <c r="F20" s="37">
        <f>'[5]вспомогат'!I18</f>
        <v>4.335003495077362</v>
      </c>
      <c r="G20" s="33">
        <f>'[5]вспомогат'!J18</f>
        <v>-1458893.1100000003</v>
      </c>
      <c r="H20" s="34">
        <f>'[5]вспомогат'!K18</f>
        <v>87.51597139689639</v>
      </c>
      <c r="I20" s="35">
        <f>'[5]вспомогат'!L18</f>
        <v>-1157047.8600000003</v>
      </c>
    </row>
    <row r="21" spans="1:9" ht="12.75">
      <c r="A21" s="30" t="s">
        <v>23</v>
      </c>
      <c r="B21" s="31">
        <f>'[5]вспомогат'!B19</f>
        <v>20583455</v>
      </c>
      <c r="C21" s="36">
        <f>'[5]вспомогат'!D19</f>
        <v>2051477</v>
      </c>
      <c r="D21" s="31">
        <f>'[5]вспомогат'!G19</f>
        <v>18245881.14</v>
      </c>
      <c r="E21" s="36">
        <f>'[5]вспомогат'!H19</f>
        <v>129300.26999999955</v>
      </c>
      <c r="F21" s="37">
        <f>'[5]вспомогат'!I19</f>
        <v>6.302789161175074</v>
      </c>
      <c r="G21" s="33">
        <f>'[5]вспомогат'!J19</f>
        <v>-1922176.7300000004</v>
      </c>
      <c r="H21" s="34">
        <f>'[5]вспомогат'!K19</f>
        <v>88.64343299023415</v>
      </c>
      <c r="I21" s="35">
        <f>'[5]вспомогат'!L19</f>
        <v>-2337573.8599999994</v>
      </c>
    </row>
    <row r="22" spans="1:9" ht="12.75">
      <c r="A22" s="30" t="s">
        <v>24</v>
      </c>
      <c r="B22" s="31">
        <f>'[5]вспомогат'!B20</f>
        <v>44775773</v>
      </c>
      <c r="C22" s="36">
        <f>'[5]вспомогат'!D20</f>
        <v>5755789</v>
      </c>
      <c r="D22" s="31">
        <f>'[5]вспомогат'!G20</f>
        <v>39580283.95</v>
      </c>
      <c r="E22" s="36">
        <f>'[5]вспомогат'!H20</f>
        <v>389287.3200000003</v>
      </c>
      <c r="F22" s="37">
        <f>'[5]вспомогат'!I20</f>
        <v>6.763404982357766</v>
      </c>
      <c r="G22" s="33">
        <f>'[5]вспомогат'!J20</f>
        <v>-5366501.68</v>
      </c>
      <c r="H22" s="34">
        <f>'[5]вспомогат'!K20</f>
        <v>88.39665135429377</v>
      </c>
      <c r="I22" s="35">
        <f>'[5]вспомогат'!L20</f>
        <v>-5195489.049999997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28635172.93</v>
      </c>
      <c r="E23" s="36">
        <f>'[5]вспомогат'!H21</f>
        <v>167142.6400000006</v>
      </c>
      <c r="F23" s="37">
        <f>'[5]вспомогат'!I21</f>
        <v>7.106431954884207</v>
      </c>
      <c r="G23" s="33">
        <f>'[5]вспомогат'!J21</f>
        <v>-2184848.3599999994</v>
      </c>
      <c r="H23" s="34">
        <f>'[5]вспомогат'!K21</f>
        <v>94.25696901569788</v>
      </c>
      <c r="I23" s="35">
        <f>'[5]вспомогат'!L21</f>
        <v>-1744727.0700000003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38639763.89</v>
      </c>
      <c r="E24" s="36">
        <f>'[5]вспомогат'!H22</f>
        <v>279433.5799999982</v>
      </c>
      <c r="F24" s="37">
        <f>'[5]вспомогат'!I22</f>
        <v>9.347002043449246</v>
      </c>
      <c r="G24" s="33">
        <f>'[5]вспомогат'!J22</f>
        <v>-2710119.420000002</v>
      </c>
      <c r="H24" s="34">
        <f>'[5]вспомогат'!K22</f>
        <v>90.0577309708821</v>
      </c>
      <c r="I24" s="35">
        <f>'[5]вспомогат'!L22</f>
        <v>-4265785.109999999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20762008.51</v>
      </c>
      <c r="E25" s="36">
        <f>'[5]вспомогат'!H23</f>
        <v>88951.90000000224</v>
      </c>
      <c r="F25" s="37">
        <f>'[5]вспомогат'!I23</f>
        <v>3.9680342523929135</v>
      </c>
      <c r="G25" s="33">
        <f>'[5]вспомогат'!J23</f>
        <v>-2152760.0999999978</v>
      </c>
      <c r="H25" s="34">
        <f>'[5]вспомогат'!K23</f>
        <v>91.80899963960937</v>
      </c>
      <c r="I25" s="35">
        <f>'[5]вспомогат'!L23</f>
        <v>-1852341.4899999984</v>
      </c>
    </row>
    <row r="26" spans="1:9" ht="12.75">
      <c r="A26" s="30" t="s">
        <v>28</v>
      </c>
      <c r="B26" s="31">
        <f>'[5]вспомогат'!B24</f>
        <v>24590810</v>
      </c>
      <c r="C26" s="36">
        <f>'[5]вспомогат'!D24</f>
        <v>2334186</v>
      </c>
      <c r="D26" s="31">
        <f>'[5]вспомогат'!G24</f>
        <v>24999576.49</v>
      </c>
      <c r="E26" s="36">
        <f>'[5]вспомогат'!H24</f>
        <v>245276.8299999982</v>
      </c>
      <c r="F26" s="37">
        <f>'[5]вспомогат'!I24</f>
        <v>10.508024210581258</v>
      </c>
      <c r="G26" s="33">
        <f>'[5]вспомогат'!J24</f>
        <v>-2088909.1700000018</v>
      </c>
      <c r="H26" s="34">
        <f>'[5]вспомогат'!K24</f>
        <v>101.66227338587058</v>
      </c>
      <c r="I26" s="35">
        <f>'[5]вспомогат'!L24</f>
        <v>408766.48999999836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30830182.66</v>
      </c>
      <c r="E27" s="36">
        <f>'[5]вспомогат'!H25</f>
        <v>308504.41000000015</v>
      </c>
      <c r="F27" s="37">
        <f>'[5]вспомогат'!I25</f>
        <v>8.737410166688148</v>
      </c>
      <c r="G27" s="33">
        <f>'[5]вспомогат'!J25</f>
        <v>-3222340.59</v>
      </c>
      <c r="H27" s="34">
        <f>'[5]вспомогат'!K25</f>
        <v>93.39904044642236</v>
      </c>
      <c r="I27" s="35">
        <f>'[5]вспомогат'!L25</f>
        <v>-2178917.34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20279742.62</v>
      </c>
      <c r="E28" s="36">
        <f>'[5]вспомогат'!H26</f>
        <v>169829.19999999925</v>
      </c>
      <c r="F28" s="37">
        <f>'[5]вспомогат'!I26</f>
        <v>7.595583690461143</v>
      </c>
      <c r="G28" s="33">
        <f>'[5]вспомогат'!J26</f>
        <v>-2066064.8000000007</v>
      </c>
      <c r="H28" s="34">
        <f>'[5]вспомогат'!K26</f>
        <v>94.53509200670015</v>
      </c>
      <c r="I28" s="35">
        <f>'[5]вспомогат'!L26</f>
        <v>-1172336.379999999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16562202.81</v>
      </c>
      <c r="E29" s="36">
        <f>'[5]вспомогат'!H27</f>
        <v>209114.2100000009</v>
      </c>
      <c r="F29" s="37">
        <f>'[5]вспомогат'!I27</f>
        <v>13.897697698096914</v>
      </c>
      <c r="G29" s="33">
        <f>'[5]вспомогат'!J27</f>
        <v>-1295553.789999999</v>
      </c>
      <c r="H29" s="34">
        <f>'[5]вспомогат'!K27</f>
        <v>94.64941775205186</v>
      </c>
      <c r="I29" s="35">
        <f>'[5]вспомогат'!L27</f>
        <v>-936270.1899999995</v>
      </c>
    </row>
    <row r="30" spans="1:9" ht="12.75">
      <c r="A30" s="30" t="s">
        <v>32</v>
      </c>
      <c r="B30" s="31">
        <f>'[5]вспомогат'!B28</f>
        <v>32196441</v>
      </c>
      <c r="C30" s="36">
        <f>'[5]вспомогат'!D28</f>
        <v>1328835</v>
      </c>
      <c r="D30" s="31">
        <f>'[5]вспомогат'!G28</f>
        <v>29001922.95</v>
      </c>
      <c r="E30" s="36">
        <f>'[5]вспомогат'!H28</f>
        <v>224704.1400000006</v>
      </c>
      <c r="F30" s="37">
        <f>'[5]вспомогат'!I28</f>
        <v>16.90986014064956</v>
      </c>
      <c r="G30" s="33">
        <f>'[5]вспомогат'!J28</f>
        <v>-1104130.8599999994</v>
      </c>
      <c r="H30" s="34">
        <f>'[5]вспомогат'!K28</f>
        <v>90.07803983676332</v>
      </c>
      <c r="I30" s="35">
        <f>'[5]вспомогат'!L28</f>
        <v>-3194518.0500000007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55491398.54</v>
      </c>
      <c r="E31" s="36">
        <f>'[5]вспомогат'!H29</f>
        <v>641811.6700000018</v>
      </c>
      <c r="F31" s="37">
        <f>'[5]вспомогат'!I29</f>
        <v>10.468301505741099</v>
      </c>
      <c r="G31" s="33">
        <f>'[5]вспомогат'!J29</f>
        <v>-5489189.329999998</v>
      </c>
      <c r="H31" s="34">
        <f>'[5]вспомогат'!K29</f>
        <v>86.55350078796171</v>
      </c>
      <c r="I31" s="35">
        <f>'[5]вспомогат'!L29</f>
        <v>-8620853.46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23686670.15</v>
      </c>
      <c r="E32" s="36">
        <f>'[5]вспомогат'!H30</f>
        <v>222051.01999999955</v>
      </c>
      <c r="F32" s="37">
        <f>'[5]вспомогат'!I30</f>
        <v>9.286881989177813</v>
      </c>
      <c r="G32" s="33">
        <f>'[5]вспомогат'!J30</f>
        <v>-2168966.9800000004</v>
      </c>
      <c r="H32" s="34">
        <f>'[5]вспомогат'!K30</f>
        <v>87.89993002642117</v>
      </c>
      <c r="I32" s="35">
        <f>'[5]вспомогат'!L30</f>
        <v>-3260643.8500000015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25677322.51</v>
      </c>
      <c r="E33" s="36">
        <f>'[5]вспомогат'!H31</f>
        <v>241426.90000000224</v>
      </c>
      <c r="F33" s="37">
        <f>'[5]вспомогат'!I31</f>
        <v>8.99782347000012</v>
      </c>
      <c r="G33" s="33">
        <f>'[5]вспомогат'!J31</f>
        <v>-2441743.0999999978</v>
      </c>
      <c r="H33" s="34">
        <f>'[5]вспомогат'!K31</f>
        <v>89.4496496625519</v>
      </c>
      <c r="I33" s="35">
        <f>'[5]вспомогат'!L31</f>
        <v>-3028572.4899999984</v>
      </c>
    </row>
    <row r="34" spans="1:9" ht="12.75">
      <c r="A34" s="30" t="s">
        <v>36</v>
      </c>
      <c r="B34" s="31">
        <f>'[5]вспомогат'!B32</f>
        <v>10138716</v>
      </c>
      <c r="C34" s="36">
        <f>'[5]вспомогат'!D32</f>
        <v>720460</v>
      </c>
      <c r="D34" s="31">
        <f>'[5]вспомогат'!G32</f>
        <v>9538646</v>
      </c>
      <c r="E34" s="36">
        <f>'[5]вспомогат'!H32</f>
        <v>35504.390000000596</v>
      </c>
      <c r="F34" s="37">
        <f>'[5]вспомогат'!I32</f>
        <v>4.928016822585653</v>
      </c>
      <c r="G34" s="33">
        <f>'[5]вспомогат'!J32</f>
        <v>-684955.6099999994</v>
      </c>
      <c r="H34" s="34">
        <f>'[5]вспомогат'!K32</f>
        <v>94.0814004455791</v>
      </c>
      <c r="I34" s="35">
        <f>'[5]вспомогат'!L32</f>
        <v>-600070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22902541.15</v>
      </c>
      <c r="E35" s="36">
        <f>'[5]вспомогат'!H33</f>
        <v>279468.30999999866</v>
      </c>
      <c r="F35" s="37">
        <f>'[5]вспомогат'!I33</f>
        <v>16.486269126535618</v>
      </c>
      <c r="G35" s="33">
        <f>'[5]вспомогат'!J33</f>
        <v>-1415689.6900000013</v>
      </c>
      <c r="H35" s="34">
        <f>'[5]вспомогат'!K33</f>
        <v>90.9100048339703</v>
      </c>
      <c r="I35" s="35">
        <f>'[5]вспомогат'!L33</f>
        <v>-2290000.8500000015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18405316.53</v>
      </c>
      <c r="E36" s="36">
        <f>'[5]вспомогат'!H34</f>
        <v>145330.1000000015</v>
      </c>
      <c r="F36" s="37">
        <f>'[5]вспомогат'!I34</f>
        <v>7.566430748437384</v>
      </c>
      <c r="G36" s="33">
        <f>'[5]вспомогат'!J34</f>
        <v>-1775391.8999999985</v>
      </c>
      <c r="H36" s="34">
        <f>'[5]вспомогат'!K34</f>
        <v>92.80579869701992</v>
      </c>
      <c r="I36" s="35">
        <f>'[5]вспомогат'!L34</f>
        <v>-1426759.4699999988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35458967.58</v>
      </c>
      <c r="E37" s="36">
        <f>'[5]вспомогат'!H35</f>
        <v>309293.8999999985</v>
      </c>
      <c r="F37" s="37">
        <f>'[5]вспомогат'!I35</f>
        <v>19.008952145417265</v>
      </c>
      <c r="G37" s="33">
        <f>'[5]вспомогат'!J35</f>
        <v>-1317802.1000000015</v>
      </c>
      <c r="H37" s="34">
        <f>'[5]вспомогат'!K35</f>
        <v>89.84035739767826</v>
      </c>
      <c r="I37" s="35">
        <f>'[5]вспомогат'!L35</f>
        <v>-4009895.420000002</v>
      </c>
    </row>
    <row r="38" spans="1:9" ht="18.75" customHeight="1">
      <c r="A38" s="49" t="s">
        <v>40</v>
      </c>
      <c r="B38" s="40">
        <f>SUM(B18:B37)</f>
        <v>639275236</v>
      </c>
      <c r="C38" s="40">
        <f>SUM(C18:C37)</f>
        <v>50922406</v>
      </c>
      <c r="D38" s="40">
        <f>SUM(D18:D37)</f>
        <v>576576726.16</v>
      </c>
      <c r="E38" s="40">
        <f>SUM(E18:E37)</f>
        <v>5833378.999999999</v>
      </c>
      <c r="F38" s="41">
        <f>E38/C38*100</f>
        <v>11.455426909718286</v>
      </c>
      <c r="G38" s="40">
        <f>SUM(G18:G37)</f>
        <v>-45089027</v>
      </c>
      <c r="H38" s="42">
        <f>D38/B38*100</f>
        <v>90.19225111357198</v>
      </c>
      <c r="I38" s="40">
        <f>SUM(I18:I37)</f>
        <v>-62698509.839999996</v>
      </c>
    </row>
    <row r="39" spans="1:9" ht="20.25" customHeight="1">
      <c r="A39" s="50" t="s">
        <v>41</v>
      </c>
      <c r="B39" s="51">
        <f>'[5]вспомогат'!B36</f>
        <v>4048165356</v>
      </c>
      <c r="C39" s="51">
        <f>'[5]вспомогат'!D36</f>
        <v>466329746</v>
      </c>
      <c r="D39" s="51">
        <f>'[5]вспомогат'!G36</f>
        <v>3442929492.6099987</v>
      </c>
      <c r="E39" s="51">
        <f>'[5]вспомогат'!H36</f>
        <v>38410578.66000004</v>
      </c>
      <c r="F39" s="52">
        <f>'[5]вспомогат'!I36</f>
        <v>8.236785019499923</v>
      </c>
      <c r="G39" s="51">
        <f>'[5]вспомогат'!J36</f>
        <v>-427919167.34000015</v>
      </c>
      <c r="H39" s="52">
        <f>'[5]вспомогат'!K36</f>
        <v>85.04913188654834</v>
      </c>
      <c r="I39" s="51">
        <f>'[5]вспомогат'!L36</f>
        <v>-605235863.3900002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2013-12-06T06:23:48Z</dcterms:created>
  <dcterms:modified xsi:type="dcterms:W3CDTF">2013-12-06T06:24:12Z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