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<sst xmlns="http://schemas.openxmlformats.org/spreadsheetml/2006/main" count="44" uniqueCount="42">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</sst>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1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11.12.2013</v>
          </cell>
        </row>
        <row r="6">
          <cell r="G6" t="str">
            <v>Фактично надійшло на 11.12.2013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848333127.38</v>
          </cell>
          <cell r="H10">
            <v>26867718.879999995</v>
          </cell>
          <cell r="I10">
            <v>31.12859758152781</v>
          </cell>
          <cell r="J10">
            <v>-59444293.120000005</v>
          </cell>
          <cell r="K10">
            <v>91.03323303078244</v>
          </cell>
          <cell r="L10">
            <v>-83560752.62</v>
          </cell>
        </row>
        <row r="11">
          <cell r="B11">
            <v>1874282300</v>
          </cell>
          <cell r="D11">
            <v>271843800</v>
          </cell>
          <cell r="G11">
            <v>1566593785.54</v>
          </cell>
          <cell r="H11">
            <v>51003691.98000002</v>
          </cell>
          <cell r="I11">
            <v>18.762131775674128</v>
          </cell>
          <cell r="J11">
            <v>-220840108.01999998</v>
          </cell>
          <cell r="K11">
            <v>83.58366215911019</v>
          </cell>
          <cell r="L11">
            <v>-307688514.46000004</v>
          </cell>
        </row>
        <row r="12">
          <cell r="B12">
            <v>145415530</v>
          </cell>
          <cell r="D12">
            <v>16208335</v>
          </cell>
          <cell r="G12">
            <v>117613425.54</v>
          </cell>
          <cell r="H12">
            <v>2549225.63000001</v>
          </cell>
          <cell r="I12">
            <v>15.727868593535426</v>
          </cell>
          <cell r="J12">
            <v>-13659109.36999999</v>
          </cell>
          <cell r="K12">
            <v>80.88092485032377</v>
          </cell>
          <cell r="L12">
            <v>-27802104.459999993</v>
          </cell>
        </row>
        <row r="13">
          <cell r="B13">
            <v>267787710</v>
          </cell>
          <cell r="D13">
            <v>22666575</v>
          </cell>
          <cell r="G13">
            <v>241788682.67</v>
          </cell>
          <cell r="H13">
            <v>9270750.829999983</v>
          </cell>
          <cell r="I13">
            <v>40.900536715405764</v>
          </cell>
          <cell r="J13">
            <v>-13395824.170000017</v>
          </cell>
          <cell r="K13">
            <v>90.29117978192501</v>
          </cell>
          <cell r="L13">
            <v>-25999027.330000013</v>
          </cell>
        </row>
        <row r="14">
          <cell r="B14">
            <v>162592400</v>
          </cell>
          <cell r="D14">
            <v>15109100</v>
          </cell>
          <cell r="G14">
            <v>130799228.8</v>
          </cell>
          <cell r="H14">
            <v>3647204.269999996</v>
          </cell>
          <cell r="I14">
            <v>24.13912324360813</v>
          </cell>
          <cell r="J14">
            <v>-11461895.730000004</v>
          </cell>
          <cell r="K14">
            <v>80.44609022315926</v>
          </cell>
          <cell r="L14">
            <v>-31793171.200000003</v>
          </cell>
        </row>
        <row r="15">
          <cell r="B15">
            <v>26918300</v>
          </cell>
          <cell r="D15">
            <v>3267518</v>
          </cell>
          <cell r="G15">
            <v>22544036.24</v>
          </cell>
          <cell r="H15">
            <v>558127.7899999991</v>
          </cell>
          <cell r="I15">
            <v>17.08109304983168</v>
          </cell>
          <cell r="J15">
            <v>-2709390.210000001</v>
          </cell>
          <cell r="K15">
            <v>83.74985136505649</v>
          </cell>
          <cell r="L15">
            <v>-4374263.760000002</v>
          </cell>
        </row>
        <row r="16">
          <cell r="B16">
            <v>29736958</v>
          </cell>
          <cell r="D16">
            <v>1352498</v>
          </cell>
          <cell r="G16">
            <v>26920811.45</v>
          </cell>
          <cell r="H16">
            <v>654526.379999999</v>
          </cell>
          <cell r="I16">
            <v>48.393888937358795</v>
          </cell>
          <cell r="J16">
            <v>-697971.620000001</v>
          </cell>
          <cell r="K16">
            <v>90.52980957231738</v>
          </cell>
          <cell r="L16">
            <v>-2816146.5500000007</v>
          </cell>
        </row>
        <row r="17">
          <cell r="B17">
            <v>95399307</v>
          </cell>
          <cell r="D17">
            <v>4084173</v>
          </cell>
          <cell r="G17">
            <v>84106761.39</v>
          </cell>
          <cell r="H17">
            <v>2285937.170000002</v>
          </cell>
          <cell r="I17">
            <v>55.970625387318364</v>
          </cell>
          <cell r="J17">
            <v>-1798235.8299999982</v>
          </cell>
          <cell r="K17">
            <v>88.16286410759776</v>
          </cell>
          <cell r="L17">
            <v>-11292545.61</v>
          </cell>
        </row>
        <row r="18">
          <cell r="B18">
            <v>9268225</v>
          </cell>
          <cell r="D18">
            <v>1525002</v>
          </cell>
          <cell r="G18">
            <v>8301952.3</v>
          </cell>
          <cell r="H18">
            <v>256884.0499999998</v>
          </cell>
          <cell r="I18">
            <v>16.8448336461198</v>
          </cell>
          <cell r="J18">
            <v>-1268117.9500000002</v>
          </cell>
          <cell r="K18">
            <v>89.57434999689801</v>
          </cell>
          <cell r="L18">
            <v>-966272.7000000002</v>
          </cell>
        </row>
        <row r="19">
          <cell r="B19">
            <v>20583455</v>
          </cell>
          <cell r="D19">
            <v>2051477</v>
          </cell>
          <cell r="G19">
            <v>18583137.91</v>
          </cell>
          <cell r="H19">
            <v>466557.0399999991</v>
          </cell>
          <cell r="I19">
            <v>22.74249431019695</v>
          </cell>
          <cell r="J19">
            <v>-1584919.960000001</v>
          </cell>
          <cell r="K19">
            <v>90.2819177344134</v>
          </cell>
          <cell r="L19">
            <v>-2000317.0899999999</v>
          </cell>
        </row>
        <row r="20">
          <cell r="B20">
            <v>44775773</v>
          </cell>
          <cell r="D20">
            <v>5755789</v>
          </cell>
          <cell r="G20">
            <v>40361138.46</v>
          </cell>
          <cell r="H20">
            <v>1170141.8299999982</v>
          </cell>
          <cell r="I20">
            <v>20.32982498142302</v>
          </cell>
          <cell r="J20">
            <v>-4585647.170000002</v>
          </cell>
          <cell r="K20">
            <v>90.14057325152154</v>
          </cell>
          <cell r="L20">
            <v>-4414634.539999999</v>
          </cell>
        </row>
        <row r="21">
          <cell r="B21">
            <v>30379900</v>
          </cell>
          <cell r="D21">
            <v>2351991</v>
          </cell>
          <cell r="G21">
            <v>28929152.97</v>
          </cell>
          <cell r="H21">
            <v>461122.6799999997</v>
          </cell>
          <cell r="I21">
            <v>19.605631143996714</v>
          </cell>
          <cell r="J21">
            <v>-1890868.3200000003</v>
          </cell>
          <cell r="K21">
            <v>95.22464843531412</v>
          </cell>
          <cell r="L21">
            <v>-1450747.0300000012</v>
          </cell>
        </row>
        <row r="22">
          <cell r="B22">
            <v>42905549</v>
          </cell>
          <cell r="D22">
            <v>2989553</v>
          </cell>
          <cell r="G22">
            <v>39455720.18</v>
          </cell>
          <cell r="H22">
            <v>1095389.8699999973</v>
          </cell>
          <cell r="I22">
            <v>36.64059041602531</v>
          </cell>
          <cell r="J22">
            <v>-1894163.1300000027</v>
          </cell>
          <cell r="K22">
            <v>91.95948099859997</v>
          </cell>
          <cell r="L22">
            <v>-3449828.8200000003</v>
          </cell>
        </row>
        <row r="23">
          <cell r="B23">
            <v>22614350</v>
          </cell>
          <cell r="D23">
            <v>2241712</v>
          </cell>
          <cell r="G23">
            <v>21290241.84</v>
          </cell>
          <cell r="H23">
            <v>617185.2300000004</v>
          </cell>
          <cell r="I23">
            <v>27.531869838766106</v>
          </cell>
          <cell r="J23">
            <v>-1624526.7699999996</v>
          </cell>
          <cell r="K23">
            <v>94.14483210881586</v>
          </cell>
          <cell r="L23">
            <v>-1324108.1600000001</v>
          </cell>
        </row>
        <row r="24">
          <cell r="B24">
            <v>24590810</v>
          </cell>
          <cell r="D24">
            <v>2334186</v>
          </cell>
          <cell r="G24">
            <v>25362020.38</v>
          </cell>
          <cell r="H24">
            <v>607720.7199999988</v>
          </cell>
          <cell r="I24">
            <v>26.035659540413608</v>
          </cell>
          <cell r="J24">
            <v>-1726465.2800000012</v>
          </cell>
          <cell r="K24">
            <v>103.13617314761083</v>
          </cell>
          <cell r="L24">
            <v>771210.379999999</v>
          </cell>
        </row>
        <row r="25">
          <cell r="B25">
            <v>33009100</v>
          </cell>
          <cell r="D25">
            <v>3530845</v>
          </cell>
          <cell r="G25">
            <v>31261736.7</v>
          </cell>
          <cell r="H25">
            <v>740058.4499999993</v>
          </cell>
          <cell r="I25">
            <v>20.959811319953133</v>
          </cell>
          <cell r="J25">
            <v>-2790786.5500000007</v>
          </cell>
          <cell r="K25">
            <v>94.70641944191146</v>
          </cell>
          <cell r="L25">
            <v>-1747363.3000000007</v>
          </cell>
        </row>
        <row r="26">
          <cell r="B26">
            <v>21452079</v>
          </cell>
          <cell r="D26">
            <v>2235894</v>
          </cell>
          <cell r="G26">
            <v>20533650.17</v>
          </cell>
          <cell r="H26">
            <v>423736.75</v>
          </cell>
          <cell r="I26">
            <v>18.95155807922916</v>
          </cell>
          <cell r="J26">
            <v>-1812157.25</v>
          </cell>
          <cell r="K26">
            <v>95.71869547002882</v>
          </cell>
          <cell r="L26">
            <v>-918428.8299999982</v>
          </cell>
        </row>
        <row r="27">
          <cell r="B27">
            <v>17498473</v>
          </cell>
          <cell r="D27">
            <v>1504668</v>
          </cell>
          <cell r="G27">
            <v>16748140.83</v>
          </cell>
          <cell r="H27">
            <v>395052.23000000045</v>
          </cell>
          <cell r="I27">
            <v>26.255109432778557</v>
          </cell>
          <cell r="J27">
            <v>-1109615.7699999996</v>
          </cell>
          <cell r="K27">
            <v>95.71201344254439</v>
          </cell>
          <cell r="L27">
            <v>-750332.1699999999</v>
          </cell>
        </row>
        <row r="28">
          <cell r="B28">
            <v>32196441</v>
          </cell>
          <cell r="D28">
            <v>1328835</v>
          </cell>
          <cell r="G28">
            <v>29443844.99</v>
          </cell>
          <cell r="H28">
            <v>666626.1799999997</v>
          </cell>
          <cell r="I28">
            <v>50.16621175691487</v>
          </cell>
          <cell r="J28">
            <v>-662208.8200000003</v>
          </cell>
          <cell r="K28">
            <v>91.4506202409142</v>
          </cell>
          <cell r="L28">
            <v>-2752596.0100000016</v>
          </cell>
        </row>
        <row r="29">
          <cell r="B29">
            <v>64112252</v>
          </cell>
          <cell r="D29">
            <v>6131001</v>
          </cell>
          <cell r="G29">
            <v>56438987.38</v>
          </cell>
          <cell r="H29">
            <v>1589400.5100000054</v>
          </cell>
          <cell r="I29">
            <v>25.923996913391555</v>
          </cell>
          <cell r="J29">
            <v>-4541600.489999995</v>
          </cell>
          <cell r="K29">
            <v>88.03151600414849</v>
          </cell>
          <cell r="L29">
            <v>-7673264.619999997</v>
          </cell>
        </row>
        <row r="30">
          <cell r="B30">
            <v>26947314</v>
          </cell>
          <cell r="D30">
            <v>2391018</v>
          </cell>
          <cell r="G30">
            <v>24023515.01</v>
          </cell>
          <cell r="H30">
            <v>558895.8800000027</v>
          </cell>
          <cell r="I30">
            <v>23.374808554348093</v>
          </cell>
          <cell r="J30">
            <v>-1832122.1199999973</v>
          </cell>
          <cell r="K30">
            <v>89.14994277351724</v>
          </cell>
          <cell r="L30">
            <v>-2923798.9899999984</v>
          </cell>
        </row>
        <row r="31">
          <cell r="B31">
            <v>28705895</v>
          </cell>
          <cell r="D31">
            <v>2683170</v>
          </cell>
          <cell r="G31">
            <v>26246212.68</v>
          </cell>
          <cell r="H31">
            <v>810317.0700000003</v>
          </cell>
          <cell r="I31">
            <v>30.199989937275696</v>
          </cell>
          <cell r="J31">
            <v>-1872852.9299999997</v>
          </cell>
          <cell r="K31">
            <v>91.43143831606714</v>
          </cell>
          <cell r="L31">
            <v>-2459682.3200000003</v>
          </cell>
        </row>
        <row r="32">
          <cell r="B32">
            <v>10198716</v>
          </cell>
          <cell r="D32">
            <v>780460</v>
          </cell>
          <cell r="G32">
            <v>9740584</v>
          </cell>
          <cell r="H32">
            <v>237442.3900000006</v>
          </cell>
          <cell r="I32">
            <v>30.423390052020682</v>
          </cell>
          <cell r="J32">
            <v>-543017.6099999994</v>
          </cell>
          <cell r="K32">
            <v>95.50794433338471</v>
          </cell>
          <cell r="L32">
            <v>-458132</v>
          </cell>
        </row>
        <row r="33">
          <cell r="B33">
            <v>25192542</v>
          </cell>
          <cell r="D33">
            <v>1695158</v>
          </cell>
          <cell r="G33">
            <v>23169071.32</v>
          </cell>
          <cell r="H33">
            <v>545998.4800000004</v>
          </cell>
          <cell r="I33">
            <v>32.209297304440085</v>
          </cell>
          <cell r="J33">
            <v>-1149159.5199999996</v>
          </cell>
          <cell r="K33">
            <v>91.96797734821679</v>
          </cell>
          <cell r="L33">
            <v>-2023470.6799999997</v>
          </cell>
        </row>
        <row r="34">
          <cell r="B34">
            <v>19832076</v>
          </cell>
          <cell r="D34">
            <v>1920722</v>
          </cell>
          <cell r="G34">
            <v>18725833.04</v>
          </cell>
          <cell r="H34">
            <v>465846.6099999994</v>
          </cell>
          <cell r="I34">
            <v>24.253723860090084</v>
          </cell>
          <cell r="J34">
            <v>-1454875.3900000006</v>
          </cell>
          <cell r="K34">
            <v>94.42195078316561</v>
          </cell>
          <cell r="L34">
            <v>-1106242.960000001</v>
          </cell>
        </row>
        <row r="35">
          <cell r="B35">
            <v>39468863</v>
          </cell>
          <cell r="D35">
            <v>1627096</v>
          </cell>
          <cell r="G35">
            <v>36082097.8</v>
          </cell>
          <cell r="H35">
            <v>932424.1199999973</v>
          </cell>
          <cell r="I35">
            <v>57.30602988391572</v>
          </cell>
          <cell r="J35">
            <v>-694671.8800000027</v>
          </cell>
          <cell r="K35">
            <v>91.41914678413715</v>
          </cell>
          <cell r="L35">
            <v>-3386765.200000003</v>
          </cell>
        </row>
        <row r="36">
          <cell r="B36">
            <v>4047758198</v>
          </cell>
          <cell r="D36">
            <v>465922588</v>
          </cell>
          <cell r="G36">
            <v>3513396896.97</v>
          </cell>
          <cell r="H36">
            <v>108877983.01999998</v>
          </cell>
          <cell r="I36">
            <v>23.368255977321276</v>
          </cell>
          <cell r="J36">
            <v>-357044604.97999996</v>
          </cell>
          <cell r="K36">
            <v>86.7985864053335</v>
          </cell>
          <cell r="L36">
            <v>-534361301.03000003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16" sqref="A16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11.12.2013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11.12.2013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848333127.38</v>
      </c>
      <c r="E10" s="31">
        <f>'[5]вспомогат'!H10</f>
        <v>26867718.879999995</v>
      </c>
      <c r="F10" s="32">
        <f>'[5]вспомогат'!I10</f>
        <v>31.12859758152781</v>
      </c>
      <c r="G10" s="33">
        <f>'[5]вспомогат'!J10</f>
        <v>-59444293.120000005</v>
      </c>
      <c r="H10" s="34">
        <f>'[5]вспомогат'!K10</f>
        <v>91.03323303078244</v>
      </c>
      <c r="I10" s="35">
        <f>'[5]вспомогат'!L10</f>
        <v>-83560752.62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1566593785.54</v>
      </c>
      <c r="E12" s="36">
        <f>'[5]вспомогат'!H11</f>
        <v>51003691.98000002</v>
      </c>
      <c r="F12" s="37">
        <f>'[5]вспомогат'!I11</f>
        <v>18.762131775674128</v>
      </c>
      <c r="G12" s="33">
        <f>'[5]вспомогат'!J11</f>
        <v>-220840108.01999998</v>
      </c>
      <c r="H12" s="34">
        <f>'[5]вспомогат'!K11</f>
        <v>83.58366215911019</v>
      </c>
      <c r="I12" s="35">
        <f>'[5]вспомогат'!L11</f>
        <v>-307688514.46000004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117613425.54</v>
      </c>
      <c r="E13" s="36">
        <f>'[5]вспомогат'!H12</f>
        <v>2549225.63000001</v>
      </c>
      <c r="F13" s="37">
        <f>'[5]вспомогат'!I12</f>
        <v>15.727868593535426</v>
      </c>
      <c r="G13" s="33">
        <f>'[5]вспомогат'!J12</f>
        <v>-13659109.36999999</v>
      </c>
      <c r="H13" s="34">
        <f>'[5]вспомогат'!K12</f>
        <v>80.88092485032377</v>
      </c>
      <c r="I13" s="35">
        <f>'[5]вспомогат'!L12</f>
        <v>-27802104.459999993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241788682.67</v>
      </c>
      <c r="E14" s="36">
        <f>'[5]вспомогат'!H13</f>
        <v>9270750.829999983</v>
      </c>
      <c r="F14" s="37">
        <f>'[5]вспомогат'!I13</f>
        <v>40.900536715405764</v>
      </c>
      <c r="G14" s="33">
        <f>'[5]вспомогат'!J13</f>
        <v>-13395824.170000017</v>
      </c>
      <c r="H14" s="34">
        <f>'[5]вспомогат'!K13</f>
        <v>90.29117978192501</v>
      </c>
      <c r="I14" s="35">
        <f>'[5]вспомогат'!L13</f>
        <v>-25999027.330000013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130799228.8</v>
      </c>
      <c r="E15" s="36">
        <f>'[5]вспомогат'!H14</f>
        <v>3647204.269999996</v>
      </c>
      <c r="F15" s="37">
        <f>'[5]вспомогат'!I14</f>
        <v>24.13912324360813</v>
      </c>
      <c r="G15" s="33">
        <f>'[5]вспомогат'!J14</f>
        <v>-11461895.730000004</v>
      </c>
      <c r="H15" s="34">
        <f>'[5]вспомогат'!K14</f>
        <v>80.44609022315926</v>
      </c>
      <c r="I15" s="35">
        <f>'[5]вспомогат'!L14</f>
        <v>-31793171.200000003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22544036.24</v>
      </c>
      <c r="E16" s="36">
        <f>'[5]вспомогат'!H15</f>
        <v>558127.7899999991</v>
      </c>
      <c r="F16" s="37">
        <f>'[5]вспомогат'!I15</f>
        <v>17.08109304983168</v>
      </c>
      <c r="G16" s="33">
        <f>'[5]вспомогат'!J15</f>
        <v>-2709390.210000001</v>
      </c>
      <c r="H16" s="34">
        <f>'[5]вспомогат'!K15</f>
        <v>83.74985136505649</v>
      </c>
      <c r="I16" s="35">
        <f>'[5]вспомогат'!L15</f>
        <v>-4374263.760000002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2079339158.79</v>
      </c>
      <c r="E17" s="40">
        <f>SUM(E12:E16)</f>
        <v>67029000.50000001</v>
      </c>
      <c r="F17" s="41">
        <f>E17/C17*100</f>
        <v>20.367654839512035</v>
      </c>
      <c r="G17" s="40">
        <f>SUM(G12:G16)</f>
        <v>-262066327.50000003</v>
      </c>
      <c r="H17" s="42">
        <f>D17/B17*100</f>
        <v>83.94599576743806</v>
      </c>
      <c r="I17" s="40">
        <f>SUM(I12:I16)</f>
        <v>-397657081.21</v>
      </c>
    </row>
    <row r="18" spans="1:9" ht="20.25" customHeight="1">
      <c r="A18" s="30" t="s">
        <v>20</v>
      </c>
      <c r="B18" s="43">
        <f>'[5]вспомогат'!B16</f>
        <v>29736958</v>
      </c>
      <c r="C18" s="44">
        <f>'[5]вспомогат'!D16</f>
        <v>1352498</v>
      </c>
      <c r="D18" s="43">
        <f>'[5]вспомогат'!G16</f>
        <v>26920811.45</v>
      </c>
      <c r="E18" s="44">
        <f>'[5]вспомогат'!H16</f>
        <v>654526.379999999</v>
      </c>
      <c r="F18" s="45">
        <f>'[5]вспомогат'!I16</f>
        <v>48.393888937358795</v>
      </c>
      <c r="G18" s="46">
        <f>'[5]вспомогат'!J16</f>
        <v>-697971.620000001</v>
      </c>
      <c r="H18" s="47">
        <f>'[5]вспомогат'!K16</f>
        <v>90.52980957231738</v>
      </c>
      <c r="I18" s="48">
        <f>'[5]вспомогат'!L16</f>
        <v>-2816146.5500000007</v>
      </c>
    </row>
    <row r="19" spans="1:9" ht="12.75">
      <c r="A19" s="30" t="s">
        <v>21</v>
      </c>
      <c r="B19" s="31">
        <f>'[5]вспомогат'!B17</f>
        <v>95399307</v>
      </c>
      <c r="C19" s="36">
        <f>'[5]вспомогат'!D17</f>
        <v>4084173</v>
      </c>
      <c r="D19" s="31">
        <f>'[5]вспомогат'!G17</f>
        <v>84106761.39</v>
      </c>
      <c r="E19" s="36">
        <f>'[5]вспомогат'!H17</f>
        <v>2285937.170000002</v>
      </c>
      <c r="F19" s="37">
        <f>'[5]вспомогат'!I17</f>
        <v>55.970625387318364</v>
      </c>
      <c r="G19" s="33">
        <f>'[5]вспомогат'!J17</f>
        <v>-1798235.8299999982</v>
      </c>
      <c r="H19" s="34">
        <f>'[5]вспомогат'!K17</f>
        <v>88.16286410759776</v>
      </c>
      <c r="I19" s="35">
        <f>'[5]вспомогат'!L17</f>
        <v>-11292545.61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8301952.3</v>
      </c>
      <c r="E20" s="36">
        <f>'[5]вспомогат'!H18</f>
        <v>256884.0499999998</v>
      </c>
      <c r="F20" s="37">
        <f>'[5]вспомогат'!I18</f>
        <v>16.8448336461198</v>
      </c>
      <c r="G20" s="33">
        <f>'[5]вспомогат'!J18</f>
        <v>-1268117.9500000002</v>
      </c>
      <c r="H20" s="34">
        <f>'[5]вспомогат'!K18</f>
        <v>89.57434999689801</v>
      </c>
      <c r="I20" s="35">
        <f>'[5]вспомогат'!L18</f>
        <v>-966272.7000000002</v>
      </c>
    </row>
    <row r="21" spans="1:9" ht="12.75">
      <c r="A21" s="30" t="s">
        <v>23</v>
      </c>
      <c r="B21" s="31">
        <f>'[5]вспомогат'!B19</f>
        <v>20583455</v>
      </c>
      <c r="C21" s="36">
        <f>'[5]вспомогат'!D19</f>
        <v>2051477</v>
      </c>
      <c r="D21" s="31">
        <f>'[5]вспомогат'!G19</f>
        <v>18583137.91</v>
      </c>
      <c r="E21" s="36">
        <f>'[5]вспомогат'!H19</f>
        <v>466557.0399999991</v>
      </c>
      <c r="F21" s="37">
        <f>'[5]вспомогат'!I19</f>
        <v>22.74249431019695</v>
      </c>
      <c r="G21" s="33">
        <f>'[5]вспомогат'!J19</f>
        <v>-1584919.960000001</v>
      </c>
      <c r="H21" s="34">
        <f>'[5]вспомогат'!K19</f>
        <v>90.2819177344134</v>
      </c>
      <c r="I21" s="35">
        <f>'[5]вспомогат'!L19</f>
        <v>-2000317.0899999999</v>
      </c>
    </row>
    <row r="22" spans="1:9" ht="12.75">
      <c r="A22" s="30" t="s">
        <v>24</v>
      </c>
      <c r="B22" s="31">
        <f>'[5]вспомогат'!B20</f>
        <v>44775773</v>
      </c>
      <c r="C22" s="36">
        <f>'[5]вспомогат'!D20</f>
        <v>5755789</v>
      </c>
      <c r="D22" s="31">
        <f>'[5]вспомогат'!G20</f>
        <v>40361138.46</v>
      </c>
      <c r="E22" s="36">
        <f>'[5]вспомогат'!H20</f>
        <v>1170141.8299999982</v>
      </c>
      <c r="F22" s="37">
        <f>'[5]вспомогат'!I20</f>
        <v>20.32982498142302</v>
      </c>
      <c r="G22" s="33">
        <f>'[5]вспомогат'!J20</f>
        <v>-4585647.170000002</v>
      </c>
      <c r="H22" s="34">
        <f>'[5]вспомогат'!K20</f>
        <v>90.14057325152154</v>
      </c>
      <c r="I22" s="35">
        <f>'[5]вспомогат'!L20</f>
        <v>-4414634.539999999</v>
      </c>
    </row>
    <row r="23" spans="1:9" ht="12.75">
      <c r="A23" s="30" t="s">
        <v>25</v>
      </c>
      <c r="B23" s="31">
        <f>'[5]вспомогат'!B21</f>
        <v>30379900</v>
      </c>
      <c r="C23" s="36">
        <f>'[5]вспомогат'!D21</f>
        <v>2351991</v>
      </c>
      <c r="D23" s="31">
        <f>'[5]вспомогат'!G21</f>
        <v>28929152.97</v>
      </c>
      <c r="E23" s="36">
        <f>'[5]вспомогат'!H21</f>
        <v>461122.6799999997</v>
      </c>
      <c r="F23" s="37">
        <f>'[5]вспомогат'!I21</f>
        <v>19.605631143996714</v>
      </c>
      <c r="G23" s="33">
        <f>'[5]вспомогат'!J21</f>
        <v>-1890868.3200000003</v>
      </c>
      <c r="H23" s="34">
        <f>'[5]вспомогат'!K21</f>
        <v>95.22464843531412</v>
      </c>
      <c r="I23" s="35">
        <f>'[5]вспомогат'!L21</f>
        <v>-1450747.0300000012</v>
      </c>
    </row>
    <row r="24" spans="1:9" ht="12.75">
      <c r="A24" s="30" t="s">
        <v>26</v>
      </c>
      <c r="B24" s="31">
        <f>'[5]вспомогат'!B22</f>
        <v>42905549</v>
      </c>
      <c r="C24" s="36">
        <f>'[5]вспомогат'!D22</f>
        <v>2989553</v>
      </c>
      <c r="D24" s="31">
        <f>'[5]вспомогат'!G22</f>
        <v>39455720.18</v>
      </c>
      <c r="E24" s="36">
        <f>'[5]вспомогат'!H22</f>
        <v>1095389.8699999973</v>
      </c>
      <c r="F24" s="37">
        <f>'[5]вспомогат'!I22</f>
        <v>36.64059041602531</v>
      </c>
      <c r="G24" s="33">
        <f>'[5]вспомогат'!J22</f>
        <v>-1894163.1300000027</v>
      </c>
      <c r="H24" s="34">
        <f>'[5]вспомогат'!K22</f>
        <v>91.95948099859997</v>
      </c>
      <c r="I24" s="35">
        <f>'[5]вспомогат'!L22</f>
        <v>-3449828.8200000003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21290241.84</v>
      </c>
      <c r="E25" s="36">
        <f>'[5]вспомогат'!H23</f>
        <v>617185.2300000004</v>
      </c>
      <c r="F25" s="37">
        <f>'[5]вспомогат'!I23</f>
        <v>27.531869838766106</v>
      </c>
      <c r="G25" s="33">
        <f>'[5]вспомогат'!J23</f>
        <v>-1624526.7699999996</v>
      </c>
      <c r="H25" s="34">
        <f>'[5]вспомогат'!K23</f>
        <v>94.14483210881586</v>
      </c>
      <c r="I25" s="35">
        <f>'[5]вспомогат'!L23</f>
        <v>-1324108.1600000001</v>
      </c>
    </row>
    <row r="26" spans="1:9" ht="12.75">
      <c r="A26" s="30" t="s">
        <v>28</v>
      </c>
      <c r="B26" s="31">
        <f>'[5]вспомогат'!B24</f>
        <v>24590810</v>
      </c>
      <c r="C26" s="36">
        <f>'[5]вспомогат'!D24</f>
        <v>2334186</v>
      </c>
      <c r="D26" s="31">
        <f>'[5]вспомогат'!G24</f>
        <v>25362020.38</v>
      </c>
      <c r="E26" s="36">
        <f>'[5]вспомогат'!H24</f>
        <v>607720.7199999988</v>
      </c>
      <c r="F26" s="37">
        <f>'[5]вспомогат'!I24</f>
        <v>26.035659540413608</v>
      </c>
      <c r="G26" s="33">
        <f>'[5]вспомогат'!J24</f>
        <v>-1726465.2800000012</v>
      </c>
      <c r="H26" s="34">
        <f>'[5]вспомогат'!K24</f>
        <v>103.13617314761083</v>
      </c>
      <c r="I26" s="35">
        <f>'[5]вспомогат'!L24</f>
        <v>771210.379999999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31261736.7</v>
      </c>
      <c r="E27" s="36">
        <f>'[5]вспомогат'!H25</f>
        <v>740058.4499999993</v>
      </c>
      <c r="F27" s="37">
        <f>'[5]вспомогат'!I25</f>
        <v>20.959811319953133</v>
      </c>
      <c r="G27" s="33">
        <f>'[5]вспомогат'!J25</f>
        <v>-2790786.5500000007</v>
      </c>
      <c r="H27" s="34">
        <f>'[5]вспомогат'!K25</f>
        <v>94.70641944191146</v>
      </c>
      <c r="I27" s="35">
        <f>'[5]вспомогат'!L25</f>
        <v>-1747363.3000000007</v>
      </c>
    </row>
    <row r="28" spans="1:9" ht="12.75">
      <c r="A28" s="30" t="s">
        <v>30</v>
      </c>
      <c r="B28" s="31">
        <f>'[5]вспомогат'!B26</f>
        <v>21452079</v>
      </c>
      <c r="C28" s="36">
        <f>'[5]вспомогат'!D26</f>
        <v>2235894</v>
      </c>
      <c r="D28" s="31">
        <f>'[5]вспомогат'!G26</f>
        <v>20533650.17</v>
      </c>
      <c r="E28" s="36">
        <f>'[5]вспомогат'!H26</f>
        <v>423736.75</v>
      </c>
      <c r="F28" s="37">
        <f>'[5]вспомогат'!I26</f>
        <v>18.95155807922916</v>
      </c>
      <c r="G28" s="33">
        <f>'[5]вспомогат'!J26</f>
        <v>-1812157.25</v>
      </c>
      <c r="H28" s="34">
        <f>'[5]вспомогат'!K26</f>
        <v>95.71869547002882</v>
      </c>
      <c r="I28" s="35">
        <f>'[5]вспомогат'!L26</f>
        <v>-918428.8299999982</v>
      </c>
    </row>
    <row r="29" spans="1:9" ht="12.75">
      <c r="A29" s="30" t="s">
        <v>31</v>
      </c>
      <c r="B29" s="31">
        <f>'[5]вспомогат'!B27</f>
        <v>17498473</v>
      </c>
      <c r="C29" s="36">
        <f>'[5]вспомогат'!D27</f>
        <v>1504668</v>
      </c>
      <c r="D29" s="31">
        <f>'[5]вспомогат'!G27</f>
        <v>16748140.83</v>
      </c>
      <c r="E29" s="36">
        <f>'[5]вспомогат'!H27</f>
        <v>395052.23000000045</v>
      </c>
      <c r="F29" s="37">
        <f>'[5]вспомогат'!I27</f>
        <v>26.255109432778557</v>
      </c>
      <c r="G29" s="33">
        <f>'[5]вспомогат'!J27</f>
        <v>-1109615.7699999996</v>
      </c>
      <c r="H29" s="34">
        <f>'[5]вспомогат'!K27</f>
        <v>95.71201344254439</v>
      </c>
      <c r="I29" s="35">
        <f>'[5]вспомогат'!L27</f>
        <v>-750332.1699999999</v>
      </c>
    </row>
    <row r="30" spans="1:9" ht="12.75">
      <c r="A30" s="30" t="s">
        <v>32</v>
      </c>
      <c r="B30" s="31">
        <f>'[5]вспомогат'!B28</f>
        <v>32196441</v>
      </c>
      <c r="C30" s="36">
        <f>'[5]вспомогат'!D28</f>
        <v>1328835</v>
      </c>
      <c r="D30" s="31">
        <f>'[5]вспомогат'!G28</f>
        <v>29443844.99</v>
      </c>
      <c r="E30" s="36">
        <f>'[5]вспомогат'!H28</f>
        <v>666626.1799999997</v>
      </c>
      <c r="F30" s="37">
        <f>'[5]вспомогат'!I28</f>
        <v>50.16621175691487</v>
      </c>
      <c r="G30" s="33">
        <f>'[5]вспомогат'!J28</f>
        <v>-662208.8200000003</v>
      </c>
      <c r="H30" s="34">
        <f>'[5]вспомогат'!K28</f>
        <v>91.4506202409142</v>
      </c>
      <c r="I30" s="35">
        <f>'[5]вспомогат'!L28</f>
        <v>-2752596.0100000016</v>
      </c>
    </row>
    <row r="31" spans="1:9" ht="12.75">
      <c r="A31" s="30" t="s">
        <v>33</v>
      </c>
      <c r="B31" s="31">
        <f>'[5]вспомогат'!B29</f>
        <v>64112252</v>
      </c>
      <c r="C31" s="36">
        <f>'[5]вспомогат'!D29</f>
        <v>6131001</v>
      </c>
      <c r="D31" s="31">
        <f>'[5]вспомогат'!G29</f>
        <v>56438987.38</v>
      </c>
      <c r="E31" s="36">
        <f>'[5]вспомогат'!H29</f>
        <v>1589400.5100000054</v>
      </c>
      <c r="F31" s="37">
        <f>'[5]вспомогат'!I29</f>
        <v>25.923996913391555</v>
      </c>
      <c r="G31" s="33">
        <f>'[5]вспомогат'!J29</f>
        <v>-4541600.489999995</v>
      </c>
      <c r="H31" s="34">
        <f>'[5]вспомогат'!K29</f>
        <v>88.03151600414849</v>
      </c>
      <c r="I31" s="35">
        <f>'[5]вспомогат'!L29</f>
        <v>-7673264.619999997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24023515.01</v>
      </c>
      <c r="E32" s="36">
        <f>'[5]вспомогат'!H30</f>
        <v>558895.8800000027</v>
      </c>
      <c r="F32" s="37">
        <f>'[5]вспомогат'!I30</f>
        <v>23.374808554348093</v>
      </c>
      <c r="G32" s="33">
        <f>'[5]вспомогат'!J30</f>
        <v>-1832122.1199999973</v>
      </c>
      <c r="H32" s="34">
        <f>'[5]вспомогат'!K30</f>
        <v>89.14994277351724</v>
      </c>
      <c r="I32" s="35">
        <f>'[5]вспомогат'!L30</f>
        <v>-2923798.9899999984</v>
      </c>
    </row>
    <row r="33" spans="1:9" ht="12.75">
      <c r="A33" s="30" t="s">
        <v>35</v>
      </c>
      <c r="B33" s="31">
        <f>'[5]вспомогат'!B31</f>
        <v>28705895</v>
      </c>
      <c r="C33" s="36">
        <f>'[5]вспомогат'!D31</f>
        <v>2683170</v>
      </c>
      <c r="D33" s="31">
        <f>'[5]вспомогат'!G31</f>
        <v>26246212.68</v>
      </c>
      <c r="E33" s="36">
        <f>'[5]вспомогат'!H31</f>
        <v>810317.0700000003</v>
      </c>
      <c r="F33" s="37">
        <f>'[5]вспомогат'!I31</f>
        <v>30.199989937275696</v>
      </c>
      <c r="G33" s="33">
        <f>'[5]вспомогат'!J31</f>
        <v>-1872852.9299999997</v>
      </c>
      <c r="H33" s="34">
        <f>'[5]вспомогат'!K31</f>
        <v>91.43143831606714</v>
      </c>
      <c r="I33" s="35">
        <f>'[5]вспомогат'!L31</f>
        <v>-2459682.3200000003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9740584</v>
      </c>
      <c r="E34" s="36">
        <f>'[5]вспомогат'!H32</f>
        <v>237442.3900000006</v>
      </c>
      <c r="F34" s="37">
        <f>'[5]вспомогат'!I32</f>
        <v>30.423390052020682</v>
      </c>
      <c r="G34" s="33">
        <f>'[5]вспомогат'!J32</f>
        <v>-543017.6099999994</v>
      </c>
      <c r="H34" s="34">
        <f>'[5]вспомогат'!K32</f>
        <v>95.50794433338471</v>
      </c>
      <c r="I34" s="35">
        <f>'[5]вспомогат'!L32</f>
        <v>-458132</v>
      </c>
    </row>
    <row r="35" spans="1:9" ht="12.75">
      <c r="A35" s="30" t="s">
        <v>37</v>
      </c>
      <c r="B35" s="31">
        <f>'[5]вспомогат'!B33</f>
        <v>25192542</v>
      </c>
      <c r="C35" s="36">
        <f>'[5]вспомогат'!D33</f>
        <v>1695158</v>
      </c>
      <c r="D35" s="31">
        <f>'[5]вспомогат'!G33</f>
        <v>23169071.32</v>
      </c>
      <c r="E35" s="36">
        <f>'[5]вспомогат'!H33</f>
        <v>545998.4800000004</v>
      </c>
      <c r="F35" s="37">
        <f>'[5]вспомогат'!I33</f>
        <v>32.209297304440085</v>
      </c>
      <c r="G35" s="33">
        <f>'[5]вспомогат'!J33</f>
        <v>-1149159.5199999996</v>
      </c>
      <c r="H35" s="34">
        <f>'[5]вспомогат'!K33</f>
        <v>91.96797734821679</v>
      </c>
      <c r="I35" s="35">
        <f>'[5]вспомогат'!L33</f>
        <v>-2023470.6799999997</v>
      </c>
    </row>
    <row r="36" spans="1:9" ht="12.75">
      <c r="A36" s="30" t="s">
        <v>38</v>
      </c>
      <c r="B36" s="31">
        <f>'[5]вспомогат'!B34</f>
        <v>19832076</v>
      </c>
      <c r="C36" s="36">
        <f>'[5]вспомогат'!D34</f>
        <v>1920722</v>
      </c>
      <c r="D36" s="31">
        <f>'[5]вспомогат'!G34</f>
        <v>18725833.04</v>
      </c>
      <c r="E36" s="36">
        <f>'[5]вспомогат'!H34</f>
        <v>465846.6099999994</v>
      </c>
      <c r="F36" s="37">
        <f>'[5]вспомогат'!I34</f>
        <v>24.253723860090084</v>
      </c>
      <c r="G36" s="33">
        <f>'[5]вспомогат'!J34</f>
        <v>-1454875.3900000006</v>
      </c>
      <c r="H36" s="34">
        <f>'[5]вспомогат'!K34</f>
        <v>94.42195078316561</v>
      </c>
      <c r="I36" s="35">
        <f>'[5]вспомогат'!L34</f>
        <v>-1106242.960000001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36082097.8</v>
      </c>
      <c r="E37" s="36">
        <f>'[5]вспомогат'!H35</f>
        <v>932424.1199999973</v>
      </c>
      <c r="F37" s="37">
        <f>'[5]вспомогат'!I35</f>
        <v>57.30602988391572</v>
      </c>
      <c r="G37" s="33">
        <f>'[5]вспомогат'!J35</f>
        <v>-694671.8800000027</v>
      </c>
      <c r="H37" s="34">
        <f>'[5]вспомогат'!K35</f>
        <v>91.41914678413715</v>
      </c>
      <c r="I37" s="35">
        <f>'[5]вспомогат'!L35</f>
        <v>-3386765.200000003</v>
      </c>
    </row>
    <row r="38" spans="1:9" ht="18.75" customHeight="1">
      <c r="A38" s="49" t="s">
        <v>40</v>
      </c>
      <c r="B38" s="40">
        <f>SUM(B18:B37)</f>
        <v>638868078</v>
      </c>
      <c r="C38" s="40">
        <f>SUM(C18:C37)</f>
        <v>50515248</v>
      </c>
      <c r="D38" s="40">
        <f>SUM(D18:D37)</f>
        <v>585724610.8</v>
      </c>
      <c r="E38" s="40">
        <f>SUM(E18:E37)</f>
        <v>14981263.64</v>
      </c>
      <c r="F38" s="41">
        <f>E38/C38*100</f>
        <v>29.65691396783799</v>
      </c>
      <c r="G38" s="40">
        <f>SUM(G18:G37)</f>
        <v>-35533984.36</v>
      </c>
      <c r="H38" s="42">
        <f>D38/B38*100</f>
        <v>91.68162113117819</v>
      </c>
      <c r="I38" s="40">
        <f>SUM(I18:I37)</f>
        <v>-53143467.199999996</v>
      </c>
    </row>
    <row r="39" spans="1:9" ht="20.25" customHeight="1">
      <c r="A39" s="50" t="s">
        <v>41</v>
      </c>
      <c r="B39" s="51">
        <f>'[5]вспомогат'!B36</f>
        <v>4047758198</v>
      </c>
      <c r="C39" s="51">
        <f>'[5]вспомогат'!D36</f>
        <v>465922588</v>
      </c>
      <c r="D39" s="51">
        <f>'[5]вспомогат'!G36</f>
        <v>3513396896.97</v>
      </c>
      <c r="E39" s="51">
        <f>'[5]вспомогат'!H36</f>
        <v>108877983.01999998</v>
      </c>
      <c r="F39" s="52">
        <f>'[5]вспомогат'!I36</f>
        <v>23.368255977321276</v>
      </c>
      <c r="G39" s="51">
        <f>'[5]вспомогат'!J36</f>
        <v>-357044604.97999996</v>
      </c>
      <c r="H39" s="52">
        <f>'[5]вспомогат'!K36</f>
        <v>86.7985864053335</v>
      </c>
      <c r="I39" s="51">
        <f>'[5]вспомогат'!L36</f>
        <v>-534361301.03000003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2013-12-12T05:49:08Z</dcterms:created>
  <dcterms:modified xsi:type="dcterms:W3CDTF">2013-12-12T05:49:27Z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