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<sst xmlns="http://schemas.openxmlformats.org/spreadsheetml/2006/main" count="44" uniqueCount="42">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</sst>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7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17.12.2013</v>
          </cell>
        </row>
        <row r="6">
          <cell r="G6" t="str">
            <v>Фактично надійшло на 17.12.2013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856308011.71</v>
          </cell>
          <cell r="H10">
            <v>34842603.21000004</v>
          </cell>
          <cell r="I10">
            <v>40.3681971983228</v>
          </cell>
          <cell r="J10">
            <v>-51469408.78999996</v>
          </cell>
          <cell r="K10">
            <v>91.88900475556294</v>
          </cell>
          <cell r="L10">
            <v>-75585868.28999996</v>
          </cell>
        </row>
        <row r="11">
          <cell r="B11">
            <v>1874282300</v>
          </cell>
          <cell r="D11">
            <v>271843800</v>
          </cell>
          <cell r="G11">
            <v>1582114280.07</v>
          </cell>
          <cell r="H11">
            <v>66524186.50999999</v>
          </cell>
          <cell r="I11">
            <v>24.471474615201817</v>
          </cell>
          <cell r="J11">
            <v>-205319613.49</v>
          </cell>
          <cell r="K11">
            <v>84.41173883304558</v>
          </cell>
          <cell r="L11">
            <v>-292168019.93000007</v>
          </cell>
        </row>
        <row r="12">
          <cell r="B12">
            <v>145415530</v>
          </cell>
          <cell r="D12">
            <v>16208335</v>
          </cell>
          <cell r="G12">
            <v>118652294.21</v>
          </cell>
          <cell r="H12">
            <v>3588094.299999997</v>
          </cell>
          <cell r="I12">
            <v>22.137340448602504</v>
          </cell>
          <cell r="J12">
            <v>-12620240.700000003</v>
          </cell>
          <cell r="K12">
            <v>81.59533868906573</v>
          </cell>
          <cell r="L12">
            <v>-26763235.790000007</v>
          </cell>
        </row>
        <row r="13">
          <cell r="B13">
            <v>267787710</v>
          </cell>
          <cell r="D13">
            <v>22666575</v>
          </cell>
          <cell r="G13">
            <v>242571340.45</v>
          </cell>
          <cell r="H13">
            <v>10053408.609999985</v>
          </cell>
          <cell r="I13">
            <v>44.35345264999226</v>
          </cell>
          <cell r="J13">
            <v>-12613166.390000015</v>
          </cell>
          <cell r="K13">
            <v>90.58344778033316</v>
          </cell>
          <cell r="L13">
            <v>-25216369.550000012</v>
          </cell>
        </row>
        <row r="14">
          <cell r="B14">
            <v>162592400</v>
          </cell>
          <cell r="D14">
            <v>15109100</v>
          </cell>
          <cell r="G14">
            <v>131749780.01</v>
          </cell>
          <cell r="H14">
            <v>4597755.480000004</v>
          </cell>
          <cell r="I14">
            <v>30.43037295404759</v>
          </cell>
          <cell r="J14">
            <v>-10511344.519999996</v>
          </cell>
          <cell r="K14">
            <v>81.03071238877094</v>
          </cell>
          <cell r="L14">
            <v>-30842619.989999995</v>
          </cell>
        </row>
        <row r="15">
          <cell r="B15">
            <v>26918300</v>
          </cell>
          <cell r="D15">
            <v>3267518</v>
          </cell>
          <cell r="G15">
            <v>22679723.21</v>
          </cell>
          <cell r="H15">
            <v>693814.7600000016</v>
          </cell>
          <cell r="I15">
            <v>21.2336935863858</v>
          </cell>
          <cell r="J15">
            <v>-2573703.2399999984</v>
          </cell>
          <cell r="K15">
            <v>84.25392097569312</v>
          </cell>
          <cell r="L15">
            <v>-4238576.789999999</v>
          </cell>
        </row>
        <row r="16">
          <cell r="B16">
            <v>29736958</v>
          </cell>
          <cell r="D16">
            <v>1352498</v>
          </cell>
          <cell r="G16">
            <v>27183529.39</v>
          </cell>
          <cell r="H16">
            <v>917244.3200000003</v>
          </cell>
          <cell r="I16">
            <v>67.8185342972781</v>
          </cell>
          <cell r="J16">
            <v>-435253.6799999997</v>
          </cell>
          <cell r="K16">
            <v>91.41328238752598</v>
          </cell>
          <cell r="L16">
            <v>-2553428.6099999994</v>
          </cell>
        </row>
        <row r="17">
          <cell r="B17">
            <v>95369303</v>
          </cell>
          <cell r="D17">
            <v>4054169</v>
          </cell>
          <cell r="G17">
            <v>86071990.43</v>
          </cell>
          <cell r="H17">
            <v>4251166.210000008</v>
          </cell>
          <cell r="I17">
            <v>104.85912674089334</v>
          </cell>
          <cell r="J17">
            <v>196997.21000000834</v>
          </cell>
          <cell r="K17">
            <v>90.2512524706194</v>
          </cell>
          <cell r="L17">
            <v>-9297312.569999993</v>
          </cell>
        </row>
        <row r="18">
          <cell r="B18">
            <v>9268225</v>
          </cell>
          <cell r="D18">
            <v>1525002</v>
          </cell>
          <cell r="G18">
            <v>8465060.35</v>
          </cell>
          <cell r="H18">
            <v>419992.0999999996</v>
          </cell>
          <cell r="I18">
            <v>27.540429455174458</v>
          </cell>
          <cell r="J18">
            <v>-1105009.9000000004</v>
          </cell>
          <cell r="K18">
            <v>91.33421286168603</v>
          </cell>
          <cell r="L18">
            <v>-803164.6500000004</v>
          </cell>
        </row>
        <row r="19">
          <cell r="B19">
            <v>20583455</v>
          </cell>
          <cell r="D19">
            <v>2051477</v>
          </cell>
          <cell r="G19">
            <v>18933912.64</v>
          </cell>
          <cell r="H19">
            <v>817331.7699999996</v>
          </cell>
          <cell r="I19">
            <v>39.84113738540571</v>
          </cell>
          <cell r="J19">
            <v>-1234145.2300000004</v>
          </cell>
          <cell r="K19">
            <v>91.98607638999381</v>
          </cell>
          <cell r="L19">
            <v>-1649542.3599999994</v>
          </cell>
        </row>
        <row r="20">
          <cell r="B20">
            <v>44800844</v>
          </cell>
          <cell r="D20">
            <v>5780860</v>
          </cell>
          <cell r="G20">
            <v>40847790.67</v>
          </cell>
          <cell r="H20">
            <v>1656794.039999999</v>
          </cell>
          <cell r="I20">
            <v>28.659992457869578</v>
          </cell>
          <cell r="J20">
            <v>-4124065.960000001</v>
          </cell>
          <cell r="K20">
            <v>91.17638647611193</v>
          </cell>
          <cell r="L20">
            <v>-3953053.329999998</v>
          </cell>
        </row>
        <row r="21">
          <cell r="B21">
            <v>30379900</v>
          </cell>
          <cell r="D21">
            <v>2351991</v>
          </cell>
          <cell r="G21">
            <v>29400146.46</v>
          </cell>
          <cell r="H21">
            <v>932116.1700000018</v>
          </cell>
          <cell r="I21">
            <v>39.63094118982606</v>
          </cell>
          <cell r="J21">
            <v>-1419874.8299999982</v>
          </cell>
          <cell r="K21">
            <v>96.77499419023763</v>
          </cell>
          <cell r="L21">
            <v>-979753.5399999991</v>
          </cell>
        </row>
        <row r="22">
          <cell r="B22">
            <v>42905549</v>
          </cell>
          <cell r="D22">
            <v>2989553</v>
          </cell>
          <cell r="G22">
            <v>39958372.37</v>
          </cell>
          <cell r="H22">
            <v>1598042.059999995</v>
          </cell>
          <cell r="I22">
            <v>53.45421405808811</v>
          </cell>
          <cell r="J22">
            <v>-1391510.940000005</v>
          </cell>
          <cell r="K22">
            <v>93.13101289066363</v>
          </cell>
          <cell r="L22">
            <v>-2947176.6300000027</v>
          </cell>
        </row>
        <row r="23">
          <cell r="B23">
            <v>22614350</v>
          </cell>
          <cell r="D23">
            <v>2241712</v>
          </cell>
          <cell r="G23">
            <v>21494691.32</v>
          </cell>
          <cell r="H23">
            <v>821634.7100000009</v>
          </cell>
          <cell r="I23">
            <v>36.652108299371235</v>
          </cell>
          <cell r="J23">
            <v>-1420077.289999999</v>
          </cell>
          <cell r="K23">
            <v>95.04890178139101</v>
          </cell>
          <cell r="L23">
            <v>-1119658.6799999997</v>
          </cell>
        </row>
        <row r="24">
          <cell r="B24">
            <v>25160810</v>
          </cell>
          <cell r="D24">
            <v>2904186</v>
          </cell>
          <cell r="G24">
            <v>25527489.67</v>
          </cell>
          <cell r="H24">
            <v>773190.0100000016</v>
          </cell>
          <cell r="I24">
            <v>26.623295133300743</v>
          </cell>
          <cell r="J24">
            <v>-2130995.9899999984</v>
          </cell>
          <cell r="K24">
            <v>101.45734445751151</v>
          </cell>
          <cell r="L24">
            <v>366679.6700000018</v>
          </cell>
        </row>
        <row r="25">
          <cell r="B25">
            <v>33009100</v>
          </cell>
          <cell r="D25">
            <v>3530845</v>
          </cell>
          <cell r="G25">
            <v>31603809.95</v>
          </cell>
          <cell r="H25">
            <v>1082131.6999999993</v>
          </cell>
          <cell r="I25">
            <v>30.647952543937762</v>
          </cell>
          <cell r="J25">
            <v>-2448713.3000000007</v>
          </cell>
          <cell r="K25">
            <v>95.74271928044085</v>
          </cell>
          <cell r="L25">
            <v>-1405290.0500000007</v>
          </cell>
        </row>
        <row r="26">
          <cell r="B26">
            <v>21452079</v>
          </cell>
          <cell r="D26">
            <v>2235894</v>
          </cell>
          <cell r="G26">
            <v>20781722.54</v>
          </cell>
          <cell r="H26">
            <v>671809.1199999973</v>
          </cell>
          <cell r="I26">
            <v>30.04655497979767</v>
          </cell>
          <cell r="J26">
            <v>-1564084.8800000027</v>
          </cell>
          <cell r="K26">
            <v>96.87509793339844</v>
          </cell>
          <cell r="L26">
            <v>-670356.4600000009</v>
          </cell>
        </row>
        <row r="27">
          <cell r="B27">
            <v>17498473</v>
          </cell>
          <cell r="D27">
            <v>1504668</v>
          </cell>
          <cell r="G27">
            <v>17200497.96</v>
          </cell>
          <cell r="H27">
            <v>847409.3600000013</v>
          </cell>
          <cell r="I27">
            <v>56.318693558977884</v>
          </cell>
          <cell r="J27">
            <v>-657258.6399999987</v>
          </cell>
          <cell r="K27">
            <v>98.29713689874539</v>
          </cell>
          <cell r="L27">
            <v>-297975.0399999991</v>
          </cell>
        </row>
        <row r="28">
          <cell r="B28">
            <v>32236541</v>
          </cell>
          <cell r="D28">
            <v>1368935</v>
          </cell>
          <cell r="G28">
            <v>29787702.51</v>
          </cell>
          <cell r="H28">
            <v>1010483.700000003</v>
          </cell>
          <cell r="I28">
            <v>73.81531628601819</v>
          </cell>
          <cell r="J28">
            <v>-358451.299999997</v>
          </cell>
          <cell r="K28">
            <v>92.40353209731776</v>
          </cell>
          <cell r="L28">
            <v>-2448838.4899999984</v>
          </cell>
        </row>
        <row r="29">
          <cell r="B29">
            <v>64112252</v>
          </cell>
          <cell r="D29">
            <v>6131001</v>
          </cell>
          <cell r="G29">
            <v>56990539.63</v>
          </cell>
          <cell r="H29">
            <v>2140952.7600000054</v>
          </cell>
          <cell r="I29">
            <v>34.92011761211596</v>
          </cell>
          <cell r="J29">
            <v>-3990048.2399999946</v>
          </cell>
          <cell r="K29">
            <v>88.89180749726277</v>
          </cell>
          <cell r="L29">
            <v>-7121712.369999997</v>
          </cell>
        </row>
        <row r="30">
          <cell r="B30">
            <v>26947314</v>
          </cell>
          <cell r="D30">
            <v>2391018</v>
          </cell>
          <cell r="G30">
            <v>24411576.67</v>
          </cell>
          <cell r="H30">
            <v>946957.5400000028</v>
          </cell>
          <cell r="I30">
            <v>39.60478507480926</v>
          </cell>
          <cell r="J30">
            <v>-1444060.4599999972</v>
          </cell>
          <cell r="K30">
            <v>90.59001824820092</v>
          </cell>
          <cell r="L30">
            <v>-2535737.329999998</v>
          </cell>
        </row>
        <row r="31">
          <cell r="B31">
            <v>28705895</v>
          </cell>
          <cell r="D31">
            <v>2683170</v>
          </cell>
          <cell r="G31">
            <v>26893124.25</v>
          </cell>
          <cell r="H31">
            <v>1457228.6400000006</v>
          </cell>
          <cell r="I31">
            <v>54.309963215152244</v>
          </cell>
          <cell r="J31">
            <v>-1225941.3599999994</v>
          </cell>
          <cell r="K31">
            <v>93.68502271049204</v>
          </cell>
          <cell r="L31">
            <v>-1812770.75</v>
          </cell>
        </row>
        <row r="32">
          <cell r="B32">
            <v>10198716</v>
          </cell>
          <cell r="D32">
            <v>780460</v>
          </cell>
          <cell r="G32">
            <v>9838753.5</v>
          </cell>
          <cell r="H32">
            <v>335611.8900000006</v>
          </cell>
          <cell r="I32">
            <v>43.001805345565515</v>
          </cell>
          <cell r="J32">
            <v>-444848.1099999994</v>
          </cell>
          <cell r="K32">
            <v>96.47051158204621</v>
          </cell>
          <cell r="L32">
            <v>-359962.5</v>
          </cell>
        </row>
        <row r="33">
          <cell r="B33">
            <v>25192542</v>
          </cell>
          <cell r="D33">
            <v>1695158</v>
          </cell>
          <cell r="G33">
            <v>23678675.51</v>
          </cell>
          <cell r="H33">
            <v>1055602.6700000018</v>
          </cell>
          <cell r="I33">
            <v>62.271638985864556</v>
          </cell>
          <cell r="J33">
            <v>-639555.3299999982</v>
          </cell>
          <cell r="K33">
            <v>93.99081486100133</v>
          </cell>
          <cell r="L33">
            <v>-1513866.4899999984</v>
          </cell>
        </row>
        <row r="34">
          <cell r="B34">
            <v>19832076</v>
          </cell>
          <cell r="D34">
            <v>1920722</v>
          </cell>
          <cell r="G34">
            <v>18966023.37</v>
          </cell>
          <cell r="H34">
            <v>706036.9400000013</v>
          </cell>
          <cell r="I34">
            <v>36.758934400709805</v>
          </cell>
          <cell r="J34">
            <v>-1214685.0599999987</v>
          </cell>
          <cell r="K34">
            <v>95.63307124276854</v>
          </cell>
          <cell r="L34">
            <v>-866052.629999999</v>
          </cell>
        </row>
        <row r="35">
          <cell r="B35">
            <v>39468863</v>
          </cell>
          <cell r="D35">
            <v>1627096</v>
          </cell>
          <cell r="G35">
            <v>36372975.97</v>
          </cell>
          <cell r="H35">
            <v>1223302.289999999</v>
          </cell>
          <cell r="I35">
            <v>75.18316620531297</v>
          </cell>
          <cell r="J35">
            <v>-403793.7100000009</v>
          </cell>
          <cell r="K35">
            <v>92.15612816107725</v>
          </cell>
          <cell r="L35">
            <v>-3095887.030000001</v>
          </cell>
        </row>
        <row r="36">
          <cell r="B36">
            <v>4048363365</v>
          </cell>
          <cell r="D36">
            <v>466527755</v>
          </cell>
          <cell r="G36">
            <v>3548483814.8199997</v>
          </cell>
          <cell r="H36">
            <v>143964900.87000003</v>
          </cell>
          <cell r="I36">
            <v>30.85880729004002</v>
          </cell>
          <cell r="J36">
            <v>-322562854.13</v>
          </cell>
          <cell r="K36">
            <v>87.65230526237606</v>
          </cell>
          <cell r="L36">
            <v>-499879550.18000007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16" sqref="A16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17.12.2013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17.12.2013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856308011.71</v>
      </c>
      <c r="E10" s="31">
        <f>'[5]вспомогат'!H10</f>
        <v>34842603.21000004</v>
      </c>
      <c r="F10" s="32">
        <f>'[5]вспомогат'!I10</f>
        <v>40.3681971983228</v>
      </c>
      <c r="G10" s="33">
        <f>'[5]вспомогат'!J10</f>
        <v>-51469408.78999996</v>
      </c>
      <c r="H10" s="34">
        <f>'[5]вспомогат'!K10</f>
        <v>91.88900475556294</v>
      </c>
      <c r="I10" s="35">
        <f>'[5]вспомогат'!L10</f>
        <v>-75585868.28999996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1582114280.07</v>
      </c>
      <c r="E12" s="36">
        <f>'[5]вспомогат'!H11</f>
        <v>66524186.50999999</v>
      </c>
      <c r="F12" s="37">
        <f>'[5]вспомогат'!I11</f>
        <v>24.471474615201817</v>
      </c>
      <c r="G12" s="33">
        <f>'[5]вспомогат'!J11</f>
        <v>-205319613.49</v>
      </c>
      <c r="H12" s="34">
        <f>'[5]вспомогат'!K11</f>
        <v>84.41173883304558</v>
      </c>
      <c r="I12" s="35">
        <f>'[5]вспомогат'!L11</f>
        <v>-292168019.93000007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118652294.21</v>
      </c>
      <c r="E13" s="36">
        <f>'[5]вспомогат'!H12</f>
        <v>3588094.299999997</v>
      </c>
      <c r="F13" s="37">
        <f>'[5]вспомогат'!I12</f>
        <v>22.137340448602504</v>
      </c>
      <c r="G13" s="33">
        <f>'[5]вспомогат'!J12</f>
        <v>-12620240.700000003</v>
      </c>
      <c r="H13" s="34">
        <f>'[5]вспомогат'!K12</f>
        <v>81.59533868906573</v>
      </c>
      <c r="I13" s="35">
        <f>'[5]вспомогат'!L12</f>
        <v>-26763235.790000007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242571340.45</v>
      </c>
      <c r="E14" s="36">
        <f>'[5]вспомогат'!H13</f>
        <v>10053408.609999985</v>
      </c>
      <c r="F14" s="37">
        <f>'[5]вспомогат'!I13</f>
        <v>44.35345264999226</v>
      </c>
      <c r="G14" s="33">
        <f>'[5]вспомогат'!J13</f>
        <v>-12613166.390000015</v>
      </c>
      <c r="H14" s="34">
        <f>'[5]вспомогат'!K13</f>
        <v>90.58344778033316</v>
      </c>
      <c r="I14" s="35">
        <f>'[5]вспомогат'!L13</f>
        <v>-25216369.550000012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131749780.01</v>
      </c>
      <c r="E15" s="36">
        <f>'[5]вспомогат'!H14</f>
        <v>4597755.480000004</v>
      </c>
      <c r="F15" s="37">
        <f>'[5]вспомогат'!I14</f>
        <v>30.43037295404759</v>
      </c>
      <c r="G15" s="33">
        <f>'[5]вспомогат'!J14</f>
        <v>-10511344.519999996</v>
      </c>
      <c r="H15" s="34">
        <f>'[5]вспомогат'!K14</f>
        <v>81.03071238877094</v>
      </c>
      <c r="I15" s="35">
        <f>'[5]вспомогат'!L14</f>
        <v>-30842619.989999995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22679723.21</v>
      </c>
      <c r="E16" s="36">
        <f>'[5]вспомогат'!H15</f>
        <v>693814.7600000016</v>
      </c>
      <c r="F16" s="37">
        <f>'[5]вспомогат'!I15</f>
        <v>21.2336935863858</v>
      </c>
      <c r="G16" s="33">
        <f>'[5]вспомогат'!J15</f>
        <v>-2573703.2399999984</v>
      </c>
      <c r="H16" s="34">
        <f>'[5]вспомогат'!K15</f>
        <v>84.25392097569312</v>
      </c>
      <c r="I16" s="35">
        <f>'[5]вспомогат'!L15</f>
        <v>-4238576.789999999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2097767417.95</v>
      </c>
      <c r="E17" s="40">
        <f>SUM(E12:E16)</f>
        <v>85457259.65999998</v>
      </c>
      <c r="F17" s="41">
        <f>E17/C17*100</f>
        <v>25.967326907782773</v>
      </c>
      <c r="G17" s="40">
        <f>SUM(G12:G16)</f>
        <v>-243638068.34000003</v>
      </c>
      <c r="H17" s="42">
        <f>D17/B17*100</f>
        <v>84.68997183257734</v>
      </c>
      <c r="I17" s="40">
        <f>SUM(I12:I16)</f>
        <v>-379228822.05000013</v>
      </c>
    </row>
    <row r="18" spans="1:9" ht="20.25" customHeight="1">
      <c r="A18" s="30" t="s">
        <v>20</v>
      </c>
      <c r="B18" s="43">
        <f>'[5]вспомогат'!B16</f>
        <v>29736958</v>
      </c>
      <c r="C18" s="44">
        <f>'[5]вспомогат'!D16</f>
        <v>1352498</v>
      </c>
      <c r="D18" s="43">
        <f>'[5]вспомогат'!G16</f>
        <v>27183529.39</v>
      </c>
      <c r="E18" s="44">
        <f>'[5]вспомогат'!H16</f>
        <v>917244.3200000003</v>
      </c>
      <c r="F18" s="45">
        <f>'[5]вспомогат'!I16</f>
        <v>67.8185342972781</v>
      </c>
      <c r="G18" s="46">
        <f>'[5]вспомогат'!J16</f>
        <v>-435253.6799999997</v>
      </c>
      <c r="H18" s="47">
        <f>'[5]вспомогат'!K16</f>
        <v>91.41328238752598</v>
      </c>
      <c r="I18" s="48">
        <f>'[5]вспомогат'!L16</f>
        <v>-2553428.6099999994</v>
      </c>
    </row>
    <row r="19" spans="1:9" ht="12.75">
      <c r="A19" s="30" t="s">
        <v>21</v>
      </c>
      <c r="B19" s="31">
        <f>'[5]вспомогат'!B17</f>
        <v>95369303</v>
      </c>
      <c r="C19" s="36">
        <f>'[5]вспомогат'!D17</f>
        <v>4054169</v>
      </c>
      <c r="D19" s="31">
        <f>'[5]вспомогат'!G17</f>
        <v>86071990.43</v>
      </c>
      <c r="E19" s="36">
        <f>'[5]вспомогат'!H17</f>
        <v>4251166.210000008</v>
      </c>
      <c r="F19" s="37">
        <f>'[5]вспомогат'!I17</f>
        <v>104.85912674089334</v>
      </c>
      <c r="G19" s="33">
        <f>'[5]вспомогат'!J17</f>
        <v>196997.21000000834</v>
      </c>
      <c r="H19" s="34">
        <f>'[5]вспомогат'!K17</f>
        <v>90.2512524706194</v>
      </c>
      <c r="I19" s="35">
        <f>'[5]вспомогат'!L17</f>
        <v>-9297312.569999993</v>
      </c>
    </row>
    <row r="20" spans="1:9" ht="12.75">
      <c r="A20" s="30" t="s">
        <v>22</v>
      </c>
      <c r="B20" s="31">
        <f>'[5]вспомогат'!B18</f>
        <v>9268225</v>
      </c>
      <c r="C20" s="36">
        <f>'[5]вспомогат'!D18</f>
        <v>1525002</v>
      </c>
      <c r="D20" s="31">
        <f>'[5]вспомогат'!G18</f>
        <v>8465060.35</v>
      </c>
      <c r="E20" s="36">
        <f>'[5]вспомогат'!H18</f>
        <v>419992.0999999996</v>
      </c>
      <c r="F20" s="37">
        <f>'[5]вспомогат'!I18</f>
        <v>27.540429455174458</v>
      </c>
      <c r="G20" s="33">
        <f>'[5]вспомогат'!J18</f>
        <v>-1105009.9000000004</v>
      </c>
      <c r="H20" s="34">
        <f>'[5]вспомогат'!K18</f>
        <v>91.33421286168603</v>
      </c>
      <c r="I20" s="35">
        <f>'[5]вспомогат'!L18</f>
        <v>-803164.6500000004</v>
      </c>
    </row>
    <row r="21" spans="1:9" ht="12.75">
      <c r="A21" s="30" t="s">
        <v>23</v>
      </c>
      <c r="B21" s="31">
        <f>'[5]вспомогат'!B19</f>
        <v>20583455</v>
      </c>
      <c r="C21" s="36">
        <f>'[5]вспомогат'!D19</f>
        <v>2051477</v>
      </c>
      <c r="D21" s="31">
        <f>'[5]вспомогат'!G19</f>
        <v>18933912.64</v>
      </c>
      <c r="E21" s="36">
        <f>'[5]вспомогат'!H19</f>
        <v>817331.7699999996</v>
      </c>
      <c r="F21" s="37">
        <f>'[5]вспомогат'!I19</f>
        <v>39.84113738540571</v>
      </c>
      <c r="G21" s="33">
        <f>'[5]вспомогат'!J19</f>
        <v>-1234145.2300000004</v>
      </c>
      <c r="H21" s="34">
        <f>'[5]вспомогат'!K19</f>
        <v>91.98607638999381</v>
      </c>
      <c r="I21" s="35">
        <f>'[5]вспомогат'!L19</f>
        <v>-1649542.3599999994</v>
      </c>
    </row>
    <row r="22" spans="1:9" ht="12.75">
      <c r="A22" s="30" t="s">
        <v>24</v>
      </c>
      <c r="B22" s="31">
        <f>'[5]вспомогат'!B20</f>
        <v>44800844</v>
      </c>
      <c r="C22" s="36">
        <f>'[5]вспомогат'!D20</f>
        <v>5780860</v>
      </c>
      <c r="D22" s="31">
        <f>'[5]вспомогат'!G20</f>
        <v>40847790.67</v>
      </c>
      <c r="E22" s="36">
        <f>'[5]вспомогат'!H20</f>
        <v>1656794.039999999</v>
      </c>
      <c r="F22" s="37">
        <f>'[5]вспомогат'!I20</f>
        <v>28.659992457869578</v>
      </c>
      <c r="G22" s="33">
        <f>'[5]вспомогат'!J20</f>
        <v>-4124065.960000001</v>
      </c>
      <c r="H22" s="34">
        <f>'[5]вспомогат'!K20</f>
        <v>91.17638647611193</v>
      </c>
      <c r="I22" s="35">
        <f>'[5]вспомогат'!L20</f>
        <v>-3953053.329999998</v>
      </c>
    </row>
    <row r="23" spans="1:9" ht="12.75">
      <c r="A23" s="30" t="s">
        <v>25</v>
      </c>
      <c r="B23" s="31">
        <f>'[5]вспомогат'!B21</f>
        <v>30379900</v>
      </c>
      <c r="C23" s="36">
        <f>'[5]вспомогат'!D21</f>
        <v>2351991</v>
      </c>
      <c r="D23" s="31">
        <f>'[5]вспомогат'!G21</f>
        <v>29400146.46</v>
      </c>
      <c r="E23" s="36">
        <f>'[5]вспомогат'!H21</f>
        <v>932116.1700000018</v>
      </c>
      <c r="F23" s="37">
        <f>'[5]вспомогат'!I21</f>
        <v>39.63094118982606</v>
      </c>
      <c r="G23" s="33">
        <f>'[5]вспомогат'!J21</f>
        <v>-1419874.8299999982</v>
      </c>
      <c r="H23" s="34">
        <f>'[5]вспомогат'!K21</f>
        <v>96.77499419023763</v>
      </c>
      <c r="I23" s="35">
        <f>'[5]вспомогат'!L21</f>
        <v>-979753.5399999991</v>
      </c>
    </row>
    <row r="24" spans="1:9" ht="12.75">
      <c r="A24" s="30" t="s">
        <v>26</v>
      </c>
      <c r="B24" s="31">
        <f>'[5]вспомогат'!B22</f>
        <v>42905549</v>
      </c>
      <c r="C24" s="36">
        <f>'[5]вспомогат'!D22</f>
        <v>2989553</v>
      </c>
      <c r="D24" s="31">
        <f>'[5]вспомогат'!G22</f>
        <v>39958372.37</v>
      </c>
      <c r="E24" s="36">
        <f>'[5]вспомогат'!H22</f>
        <v>1598042.059999995</v>
      </c>
      <c r="F24" s="37">
        <f>'[5]вспомогат'!I22</f>
        <v>53.45421405808811</v>
      </c>
      <c r="G24" s="33">
        <f>'[5]вспомогат'!J22</f>
        <v>-1391510.940000005</v>
      </c>
      <c r="H24" s="34">
        <f>'[5]вспомогат'!K22</f>
        <v>93.13101289066363</v>
      </c>
      <c r="I24" s="35">
        <f>'[5]вспомогат'!L22</f>
        <v>-2947176.6300000027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21494691.32</v>
      </c>
      <c r="E25" s="36">
        <f>'[5]вспомогат'!H23</f>
        <v>821634.7100000009</v>
      </c>
      <c r="F25" s="37">
        <f>'[5]вспомогат'!I23</f>
        <v>36.652108299371235</v>
      </c>
      <c r="G25" s="33">
        <f>'[5]вспомогат'!J23</f>
        <v>-1420077.289999999</v>
      </c>
      <c r="H25" s="34">
        <f>'[5]вспомогат'!K23</f>
        <v>95.04890178139101</v>
      </c>
      <c r="I25" s="35">
        <f>'[5]вспомогат'!L23</f>
        <v>-1119658.6799999997</v>
      </c>
    </row>
    <row r="26" spans="1:9" ht="12.75">
      <c r="A26" s="30" t="s">
        <v>28</v>
      </c>
      <c r="B26" s="31">
        <f>'[5]вспомогат'!B24</f>
        <v>25160810</v>
      </c>
      <c r="C26" s="36">
        <f>'[5]вспомогат'!D24</f>
        <v>2904186</v>
      </c>
      <c r="D26" s="31">
        <f>'[5]вспомогат'!G24</f>
        <v>25527489.67</v>
      </c>
      <c r="E26" s="36">
        <f>'[5]вспомогат'!H24</f>
        <v>773190.0100000016</v>
      </c>
      <c r="F26" s="37">
        <f>'[5]вспомогат'!I24</f>
        <v>26.623295133300743</v>
      </c>
      <c r="G26" s="33">
        <f>'[5]вспомогат'!J24</f>
        <v>-2130995.9899999984</v>
      </c>
      <c r="H26" s="34">
        <f>'[5]вспомогат'!K24</f>
        <v>101.45734445751151</v>
      </c>
      <c r="I26" s="35">
        <f>'[5]вспомогат'!L24</f>
        <v>366679.6700000018</v>
      </c>
    </row>
    <row r="27" spans="1:9" ht="12.75">
      <c r="A27" s="30" t="s">
        <v>29</v>
      </c>
      <c r="B27" s="31">
        <f>'[5]вспомогат'!B25</f>
        <v>33009100</v>
      </c>
      <c r="C27" s="36">
        <f>'[5]вспомогат'!D25</f>
        <v>3530845</v>
      </c>
      <c r="D27" s="31">
        <f>'[5]вспомогат'!G25</f>
        <v>31603809.95</v>
      </c>
      <c r="E27" s="36">
        <f>'[5]вспомогат'!H25</f>
        <v>1082131.6999999993</v>
      </c>
      <c r="F27" s="37">
        <f>'[5]вспомогат'!I25</f>
        <v>30.647952543937762</v>
      </c>
      <c r="G27" s="33">
        <f>'[5]вспомогат'!J25</f>
        <v>-2448713.3000000007</v>
      </c>
      <c r="H27" s="34">
        <f>'[5]вспомогат'!K25</f>
        <v>95.74271928044085</v>
      </c>
      <c r="I27" s="35">
        <f>'[5]вспомогат'!L25</f>
        <v>-1405290.0500000007</v>
      </c>
    </row>
    <row r="28" spans="1:9" ht="12.75">
      <c r="A28" s="30" t="s">
        <v>30</v>
      </c>
      <c r="B28" s="31">
        <f>'[5]вспомогат'!B26</f>
        <v>21452079</v>
      </c>
      <c r="C28" s="36">
        <f>'[5]вспомогат'!D26</f>
        <v>2235894</v>
      </c>
      <c r="D28" s="31">
        <f>'[5]вспомогат'!G26</f>
        <v>20781722.54</v>
      </c>
      <c r="E28" s="36">
        <f>'[5]вспомогат'!H26</f>
        <v>671809.1199999973</v>
      </c>
      <c r="F28" s="37">
        <f>'[5]вспомогат'!I26</f>
        <v>30.04655497979767</v>
      </c>
      <c r="G28" s="33">
        <f>'[5]вспомогат'!J26</f>
        <v>-1564084.8800000027</v>
      </c>
      <c r="H28" s="34">
        <f>'[5]вспомогат'!K26</f>
        <v>96.87509793339844</v>
      </c>
      <c r="I28" s="35">
        <f>'[5]вспомогат'!L26</f>
        <v>-670356.4600000009</v>
      </c>
    </row>
    <row r="29" spans="1:9" ht="12.75">
      <c r="A29" s="30" t="s">
        <v>31</v>
      </c>
      <c r="B29" s="31">
        <f>'[5]вспомогат'!B27</f>
        <v>17498473</v>
      </c>
      <c r="C29" s="36">
        <f>'[5]вспомогат'!D27</f>
        <v>1504668</v>
      </c>
      <c r="D29" s="31">
        <f>'[5]вспомогат'!G27</f>
        <v>17200497.96</v>
      </c>
      <c r="E29" s="36">
        <f>'[5]вспомогат'!H27</f>
        <v>847409.3600000013</v>
      </c>
      <c r="F29" s="37">
        <f>'[5]вспомогат'!I27</f>
        <v>56.318693558977884</v>
      </c>
      <c r="G29" s="33">
        <f>'[5]вспомогат'!J27</f>
        <v>-657258.6399999987</v>
      </c>
      <c r="H29" s="34">
        <f>'[5]вспомогат'!K27</f>
        <v>98.29713689874539</v>
      </c>
      <c r="I29" s="35">
        <f>'[5]вспомогат'!L27</f>
        <v>-297975.0399999991</v>
      </c>
    </row>
    <row r="30" spans="1:9" ht="12.75">
      <c r="A30" s="30" t="s">
        <v>32</v>
      </c>
      <c r="B30" s="31">
        <f>'[5]вспомогат'!B28</f>
        <v>32236541</v>
      </c>
      <c r="C30" s="36">
        <f>'[5]вспомогат'!D28</f>
        <v>1368935</v>
      </c>
      <c r="D30" s="31">
        <f>'[5]вспомогат'!G28</f>
        <v>29787702.51</v>
      </c>
      <c r="E30" s="36">
        <f>'[5]вспомогат'!H28</f>
        <v>1010483.700000003</v>
      </c>
      <c r="F30" s="37">
        <f>'[5]вспомогат'!I28</f>
        <v>73.81531628601819</v>
      </c>
      <c r="G30" s="33">
        <f>'[5]вспомогат'!J28</f>
        <v>-358451.299999997</v>
      </c>
      <c r="H30" s="34">
        <f>'[5]вспомогат'!K28</f>
        <v>92.40353209731776</v>
      </c>
      <c r="I30" s="35">
        <f>'[5]вспомогат'!L28</f>
        <v>-2448838.4899999984</v>
      </c>
    </row>
    <row r="31" spans="1:9" ht="12.75">
      <c r="A31" s="30" t="s">
        <v>33</v>
      </c>
      <c r="B31" s="31">
        <f>'[5]вспомогат'!B29</f>
        <v>64112252</v>
      </c>
      <c r="C31" s="36">
        <f>'[5]вспомогат'!D29</f>
        <v>6131001</v>
      </c>
      <c r="D31" s="31">
        <f>'[5]вспомогат'!G29</f>
        <v>56990539.63</v>
      </c>
      <c r="E31" s="36">
        <f>'[5]вспомогат'!H29</f>
        <v>2140952.7600000054</v>
      </c>
      <c r="F31" s="37">
        <f>'[5]вспомогат'!I29</f>
        <v>34.92011761211596</v>
      </c>
      <c r="G31" s="33">
        <f>'[5]вспомогат'!J29</f>
        <v>-3990048.2399999946</v>
      </c>
      <c r="H31" s="34">
        <f>'[5]вспомогат'!K29</f>
        <v>88.89180749726277</v>
      </c>
      <c r="I31" s="35">
        <f>'[5]вспомогат'!L29</f>
        <v>-7121712.369999997</v>
      </c>
    </row>
    <row r="32" spans="1:9" ht="12.75">
      <c r="A32" s="30" t="s">
        <v>34</v>
      </c>
      <c r="B32" s="31">
        <f>'[5]вспомогат'!B30</f>
        <v>26947314</v>
      </c>
      <c r="C32" s="36">
        <f>'[5]вспомогат'!D30</f>
        <v>2391018</v>
      </c>
      <c r="D32" s="31">
        <f>'[5]вспомогат'!G30</f>
        <v>24411576.67</v>
      </c>
      <c r="E32" s="36">
        <f>'[5]вспомогат'!H30</f>
        <v>946957.5400000028</v>
      </c>
      <c r="F32" s="37">
        <f>'[5]вспомогат'!I30</f>
        <v>39.60478507480926</v>
      </c>
      <c r="G32" s="33">
        <f>'[5]вспомогат'!J30</f>
        <v>-1444060.4599999972</v>
      </c>
      <c r="H32" s="34">
        <f>'[5]вспомогат'!K30</f>
        <v>90.59001824820092</v>
      </c>
      <c r="I32" s="35">
        <f>'[5]вспомогат'!L30</f>
        <v>-2535737.329999998</v>
      </c>
    </row>
    <row r="33" spans="1:9" ht="12.75">
      <c r="A33" s="30" t="s">
        <v>35</v>
      </c>
      <c r="B33" s="31">
        <f>'[5]вспомогат'!B31</f>
        <v>28705895</v>
      </c>
      <c r="C33" s="36">
        <f>'[5]вспомогат'!D31</f>
        <v>2683170</v>
      </c>
      <c r="D33" s="31">
        <f>'[5]вспомогат'!G31</f>
        <v>26893124.25</v>
      </c>
      <c r="E33" s="36">
        <f>'[5]вспомогат'!H31</f>
        <v>1457228.6400000006</v>
      </c>
      <c r="F33" s="37">
        <f>'[5]вспомогат'!I31</f>
        <v>54.309963215152244</v>
      </c>
      <c r="G33" s="33">
        <f>'[5]вспомогат'!J31</f>
        <v>-1225941.3599999994</v>
      </c>
      <c r="H33" s="34">
        <f>'[5]вспомогат'!K31</f>
        <v>93.68502271049204</v>
      </c>
      <c r="I33" s="35">
        <f>'[5]вспомогат'!L31</f>
        <v>-1812770.75</v>
      </c>
    </row>
    <row r="34" spans="1:9" ht="12.75">
      <c r="A34" s="30" t="s">
        <v>36</v>
      </c>
      <c r="B34" s="31">
        <f>'[5]вспомогат'!B32</f>
        <v>10198716</v>
      </c>
      <c r="C34" s="36">
        <f>'[5]вспомогат'!D32</f>
        <v>780460</v>
      </c>
      <c r="D34" s="31">
        <f>'[5]вспомогат'!G32</f>
        <v>9838753.5</v>
      </c>
      <c r="E34" s="36">
        <f>'[5]вспомогат'!H32</f>
        <v>335611.8900000006</v>
      </c>
      <c r="F34" s="37">
        <f>'[5]вспомогат'!I32</f>
        <v>43.001805345565515</v>
      </c>
      <c r="G34" s="33">
        <f>'[5]вспомогат'!J32</f>
        <v>-444848.1099999994</v>
      </c>
      <c r="H34" s="34">
        <f>'[5]вспомогат'!K32</f>
        <v>96.47051158204621</v>
      </c>
      <c r="I34" s="35">
        <f>'[5]вспомогат'!L32</f>
        <v>-359962.5</v>
      </c>
    </row>
    <row r="35" spans="1:9" ht="12.75">
      <c r="A35" s="30" t="s">
        <v>37</v>
      </c>
      <c r="B35" s="31">
        <f>'[5]вспомогат'!B33</f>
        <v>25192542</v>
      </c>
      <c r="C35" s="36">
        <f>'[5]вспомогат'!D33</f>
        <v>1695158</v>
      </c>
      <c r="D35" s="31">
        <f>'[5]вспомогат'!G33</f>
        <v>23678675.51</v>
      </c>
      <c r="E35" s="36">
        <f>'[5]вспомогат'!H33</f>
        <v>1055602.6700000018</v>
      </c>
      <c r="F35" s="37">
        <f>'[5]вспомогат'!I33</f>
        <v>62.271638985864556</v>
      </c>
      <c r="G35" s="33">
        <f>'[5]вспомогат'!J33</f>
        <v>-639555.3299999982</v>
      </c>
      <c r="H35" s="34">
        <f>'[5]вспомогат'!K33</f>
        <v>93.99081486100133</v>
      </c>
      <c r="I35" s="35">
        <f>'[5]вспомогат'!L33</f>
        <v>-1513866.4899999984</v>
      </c>
    </row>
    <row r="36" spans="1:9" ht="12.75">
      <c r="A36" s="30" t="s">
        <v>38</v>
      </c>
      <c r="B36" s="31">
        <f>'[5]вспомогат'!B34</f>
        <v>19832076</v>
      </c>
      <c r="C36" s="36">
        <f>'[5]вспомогат'!D34</f>
        <v>1920722</v>
      </c>
      <c r="D36" s="31">
        <f>'[5]вспомогат'!G34</f>
        <v>18966023.37</v>
      </c>
      <c r="E36" s="36">
        <f>'[5]вспомогат'!H34</f>
        <v>706036.9400000013</v>
      </c>
      <c r="F36" s="37">
        <f>'[5]вспомогат'!I34</f>
        <v>36.758934400709805</v>
      </c>
      <c r="G36" s="33">
        <f>'[5]вспомогат'!J34</f>
        <v>-1214685.0599999987</v>
      </c>
      <c r="H36" s="34">
        <f>'[5]вспомогат'!K34</f>
        <v>95.63307124276854</v>
      </c>
      <c r="I36" s="35">
        <f>'[5]вспомогат'!L34</f>
        <v>-866052.629999999</v>
      </c>
    </row>
    <row r="37" spans="1:9" ht="12.75">
      <c r="A37" s="30" t="s">
        <v>39</v>
      </c>
      <c r="B37" s="31">
        <f>'[5]вспомогат'!B35</f>
        <v>39468863</v>
      </c>
      <c r="C37" s="36">
        <f>'[5]вспомогат'!D35</f>
        <v>1627096</v>
      </c>
      <c r="D37" s="31">
        <f>'[5]вспомогат'!G35</f>
        <v>36372975.97</v>
      </c>
      <c r="E37" s="36">
        <f>'[5]вспомогат'!H35</f>
        <v>1223302.289999999</v>
      </c>
      <c r="F37" s="37">
        <f>'[5]вспомогат'!I35</f>
        <v>75.18316620531297</v>
      </c>
      <c r="G37" s="33">
        <f>'[5]вспомогат'!J35</f>
        <v>-403793.7100000009</v>
      </c>
      <c r="H37" s="34">
        <f>'[5]вспомогат'!K35</f>
        <v>92.15612816107725</v>
      </c>
      <c r="I37" s="35">
        <f>'[5]вспомогат'!L35</f>
        <v>-3095887.030000001</v>
      </c>
    </row>
    <row r="38" spans="1:9" ht="18.75" customHeight="1">
      <c r="A38" s="49" t="s">
        <v>40</v>
      </c>
      <c r="B38" s="40">
        <f>SUM(B18:B37)</f>
        <v>639473245</v>
      </c>
      <c r="C38" s="40">
        <f>SUM(C18:C37)</f>
        <v>51120415</v>
      </c>
      <c r="D38" s="40">
        <f>SUM(D18:D37)</f>
        <v>594408385.1600001</v>
      </c>
      <c r="E38" s="40">
        <f>SUM(E18:E37)</f>
        <v>23665038.00000002</v>
      </c>
      <c r="F38" s="41">
        <f>E38/C38*100</f>
        <v>46.29273451712005</v>
      </c>
      <c r="G38" s="40">
        <f>SUM(G18:G37)</f>
        <v>-27455376.999999985</v>
      </c>
      <c r="H38" s="42">
        <f>D38/B38*100</f>
        <v>92.9528154317074</v>
      </c>
      <c r="I38" s="40">
        <f>SUM(I18:I37)</f>
        <v>-45064859.839999974</v>
      </c>
    </row>
    <row r="39" spans="1:9" ht="20.25" customHeight="1">
      <c r="A39" s="50" t="s">
        <v>41</v>
      </c>
      <c r="B39" s="51">
        <f>'[5]вспомогат'!B36</f>
        <v>4048363365</v>
      </c>
      <c r="C39" s="51">
        <f>'[5]вспомогат'!D36</f>
        <v>466527755</v>
      </c>
      <c r="D39" s="51">
        <f>'[5]вспомогат'!G36</f>
        <v>3548483814.8199997</v>
      </c>
      <c r="E39" s="51">
        <f>'[5]вспомогат'!H36</f>
        <v>143964900.87000003</v>
      </c>
      <c r="F39" s="52">
        <f>'[5]вспомогат'!I36</f>
        <v>30.85880729004002</v>
      </c>
      <c r="G39" s="51">
        <f>'[5]вспомогат'!J36</f>
        <v>-322562854.13</v>
      </c>
      <c r="H39" s="52">
        <f>'[5]вспомогат'!K36</f>
        <v>87.65230526237606</v>
      </c>
      <c r="I39" s="51">
        <f>'[5]вспомогат'!L36</f>
        <v>-499879550.18000007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17.12.2013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2013-12-18T06:51:53Z</dcterms:created>
  <dcterms:modified xsi:type="dcterms:W3CDTF">2013-12-18T06:52:16Z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