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<sst xmlns="http://schemas.openxmlformats.org/spreadsheetml/2006/main" count="44" uniqueCount="42">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</sst>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01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20.12.2013</v>
          </cell>
        </row>
        <row r="6">
          <cell r="G6" t="str">
            <v>Фактично надійшло на 20.12.2013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931893880</v>
          </cell>
          <cell r="D10">
            <v>86312012</v>
          </cell>
          <cell r="G10">
            <v>871928392.99</v>
          </cell>
          <cell r="H10">
            <v>50462984.49000001</v>
          </cell>
          <cell r="I10">
            <v>58.4657724002541</v>
          </cell>
          <cell r="J10">
            <v>-35849027.50999999</v>
          </cell>
          <cell r="K10">
            <v>93.56520218697004</v>
          </cell>
          <cell r="L10">
            <v>-59965487.00999999</v>
          </cell>
        </row>
        <row r="11">
          <cell r="B11">
            <v>1874282300</v>
          </cell>
          <cell r="D11">
            <v>271843800</v>
          </cell>
          <cell r="G11">
            <v>1607481490.01</v>
          </cell>
          <cell r="H11">
            <v>91891396.45000005</v>
          </cell>
          <cell r="I11">
            <v>33.803013513642775</v>
          </cell>
          <cell r="J11">
            <v>-179952403.54999995</v>
          </cell>
          <cell r="K11">
            <v>85.76517475569182</v>
          </cell>
          <cell r="L11">
            <v>-266800809.99</v>
          </cell>
        </row>
        <row r="12">
          <cell r="B12">
            <v>145415530</v>
          </cell>
          <cell r="D12">
            <v>16208335</v>
          </cell>
          <cell r="G12">
            <v>121352715.06</v>
          </cell>
          <cell r="H12">
            <v>6288515.150000006</v>
          </cell>
          <cell r="I12">
            <v>38.79803292565217</v>
          </cell>
          <cell r="J12">
            <v>-9919819.849999994</v>
          </cell>
          <cell r="K12">
            <v>83.45237613891722</v>
          </cell>
          <cell r="L12">
            <v>-24062814.939999998</v>
          </cell>
        </row>
        <row r="13">
          <cell r="B13">
            <v>267787710</v>
          </cell>
          <cell r="D13">
            <v>22666575</v>
          </cell>
          <cell r="G13">
            <v>250004437.27</v>
          </cell>
          <cell r="H13">
            <v>17486505.430000007</v>
          </cell>
          <cell r="I13">
            <v>77.14665947546115</v>
          </cell>
          <cell r="J13">
            <v>-5180069.569999993</v>
          </cell>
          <cell r="K13">
            <v>93.35919010995688</v>
          </cell>
          <cell r="L13">
            <v>-17783272.72999999</v>
          </cell>
        </row>
        <row r="14">
          <cell r="B14">
            <v>162592400</v>
          </cell>
          <cell r="D14">
            <v>15109100</v>
          </cell>
          <cell r="G14">
            <v>134443902.59</v>
          </cell>
          <cell r="H14">
            <v>7291878.060000002</v>
          </cell>
          <cell r="I14">
            <v>48.26149843471816</v>
          </cell>
          <cell r="J14">
            <v>-7817221.939999998</v>
          </cell>
          <cell r="K14">
            <v>82.68769179248231</v>
          </cell>
          <cell r="L14">
            <v>-28148497.409999996</v>
          </cell>
        </row>
        <row r="15">
          <cell r="B15">
            <v>26918300</v>
          </cell>
          <cell r="D15">
            <v>3267518</v>
          </cell>
          <cell r="G15">
            <v>23262824.56</v>
          </cell>
          <cell r="H15">
            <v>1276916.1099999994</v>
          </cell>
          <cell r="I15">
            <v>39.0790841856112</v>
          </cell>
          <cell r="J15">
            <v>-1990601.8900000006</v>
          </cell>
          <cell r="K15">
            <v>86.42011033386208</v>
          </cell>
          <cell r="L15">
            <v>-3655475.4400000013</v>
          </cell>
        </row>
        <row r="16">
          <cell r="B16">
            <v>29736958</v>
          </cell>
          <cell r="D16">
            <v>1352498</v>
          </cell>
          <cell r="G16">
            <v>27615888.36</v>
          </cell>
          <cell r="H16">
            <v>1349603.289999999</v>
          </cell>
          <cell r="I16">
            <v>99.78597306613386</v>
          </cell>
          <cell r="J16">
            <v>-2894.710000000894</v>
          </cell>
          <cell r="K16">
            <v>92.86722723958516</v>
          </cell>
          <cell r="L16">
            <v>-2121069.6400000006</v>
          </cell>
        </row>
        <row r="17">
          <cell r="B17">
            <v>95369303</v>
          </cell>
          <cell r="D17">
            <v>4054169</v>
          </cell>
          <cell r="G17">
            <v>89121771.69</v>
          </cell>
          <cell r="H17">
            <v>7300947.469999999</v>
          </cell>
          <cell r="I17">
            <v>180.08493158523976</v>
          </cell>
          <cell r="J17">
            <v>3246778.469999999</v>
          </cell>
          <cell r="K17">
            <v>93.44911715460476</v>
          </cell>
          <cell r="L17">
            <v>-6247531.310000002</v>
          </cell>
        </row>
        <row r="18">
          <cell r="B18">
            <v>9268225</v>
          </cell>
          <cell r="D18">
            <v>1525002</v>
          </cell>
          <cell r="G18">
            <v>8642574.76</v>
          </cell>
          <cell r="H18">
            <v>597506.5099999998</v>
          </cell>
          <cell r="I18">
            <v>39.180703369569336</v>
          </cell>
          <cell r="J18">
            <v>-927495.4900000002</v>
          </cell>
          <cell r="K18">
            <v>93.24951390368706</v>
          </cell>
          <cell r="L18">
            <v>-625650.2400000002</v>
          </cell>
        </row>
        <row r="19">
          <cell r="B19">
            <v>20509165</v>
          </cell>
          <cell r="D19">
            <v>1977187</v>
          </cell>
          <cell r="G19">
            <v>19132940.53</v>
          </cell>
          <cell r="H19">
            <v>1016359.6600000001</v>
          </cell>
          <cell r="I19">
            <v>51.40432644964792</v>
          </cell>
          <cell r="J19">
            <v>-960827.3399999999</v>
          </cell>
          <cell r="K19">
            <v>93.28970989311365</v>
          </cell>
          <cell r="L19">
            <v>-1376224.4699999988</v>
          </cell>
        </row>
        <row r="20">
          <cell r="B20">
            <v>44800844</v>
          </cell>
          <cell r="D20">
            <v>5780860</v>
          </cell>
          <cell r="G20">
            <v>41640294.74</v>
          </cell>
          <cell r="H20">
            <v>2449298.1099999994</v>
          </cell>
          <cell r="I20">
            <v>42.36909577467711</v>
          </cell>
          <cell r="J20">
            <v>-3331561.8900000006</v>
          </cell>
          <cell r="K20">
            <v>92.94533544948395</v>
          </cell>
          <cell r="L20">
            <v>-3160549.259999998</v>
          </cell>
        </row>
        <row r="21">
          <cell r="B21">
            <v>30389900</v>
          </cell>
          <cell r="D21">
            <v>2361991</v>
          </cell>
          <cell r="G21">
            <v>29861292.41</v>
          </cell>
          <cell r="H21">
            <v>1393262.120000001</v>
          </cell>
          <cell r="I21">
            <v>58.9867666726927</v>
          </cell>
          <cell r="J21">
            <v>-968728.879999999</v>
          </cell>
          <cell r="K21">
            <v>98.26058134445984</v>
          </cell>
          <cell r="L21">
            <v>-528607.5899999999</v>
          </cell>
        </row>
        <row r="22">
          <cell r="B22">
            <v>42905549</v>
          </cell>
          <cell r="D22">
            <v>2989553</v>
          </cell>
          <cell r="G22">
            <v>40503303.5</v>
          </cell>
          <cell r="H22">
            <v>2142973.1899999976</v>
          </cell>
          <cell r="I22">
            <v>71.6820604953315</v>
          </cell>
          <cell r="J22">
            <v>-846579.8100000024</v>
          </cell>
          <cell r="K22">
            <v>94.40108434459142</v>
          </cell>
          <cell r="L22">
            <v>-2402245.5</v>
          </cell>
        </row>
        <row r="23">
          <cell r="B23">
            <v>22614350</v>
          </cell>
          <cell r="D23">
            <v>2241712</v>
          </cell>
          <cell r="G23">
            <v>22028775.06</v>
          </cell>
          <cell r="H23">
            <v>1355718.4499999993</v>
          </cell>
          <cell r="I23">
            <v>60.47692344065604</v>
          </cell>
          <cell r="J23">
            <v>-885993.5500000007</v>
          </cell>
          <cell r="K23">
            <v>97.41060459398567</v>
          </cell>
          <cell r="L23">
            <v>-585574.9400000013</v>
          </cell>
        </row>
        <row r="24">
          <cell r="B24">
            <v>25160810</v>
          </cell>
          <cell r="D24">
            <v>2904186</v>
          </cell>
          <cell r="G24">
            <v>25959116.07</v>
          </cell>
          <cell r="H24">
            <v>1204816.4100000001</v>
          </cell>
          <cell r="I24">
            <v>41.485511258576416</v>
          </cell>
          <cell r="J24">
            <v>-1699369.5899999999</v>
          </cell>
          <cell r="K24">
            <v>103.17281546182338</v>
          </cell>
          <cell r="L24">
            <v>798306.0700000003</v>
          </cell>
        </row>
        <row r="25">
          <cell r="B25">
            <v>33009100</v>
          </cell>
          <cell r="D25">
            <v>3530845</v>
          </cell>
          <cell r="G25">
            <v>32244702.87</v>
          </cell>
          <cell r="H25">
            <v>1723024.620000001</v>
          </cell>
          <cell r="I25">
            <v>48.79921435237177</v>
          </cell>
          <cell r="J25">
            <v>-1807820.379999999</v>
          </cell>
          <cell r="K25">
            <v>97.68428363693648</v>
          </cell>
          <cell r="L25">
            <v>-764397.129999999</v>
          </cell>
        </row>
        <row r="26">
          <cell r="B26">
            <v>21464203</v>
          </cell>
          <cell r="D26">
            <v>2248018</v>
          </cell>
          <cell r="G26">
            <v>21514733.88</v>
          </cell>
          <cell r="H26">
            <v>1404820.4599999972</v>
          </cell>
          <cell r="I26">
            <v>62.4915129683124</v>
          </cell>
          <cell r="J26">
            <v>-843197.5400000028</v>
          </cell>
          <cell r="K26">
            <v>100.23541931652436</v>
          </cell>
          <cell r="L26">
            <v>50530.87999999896</v>
          </cell>
        </row>
        <row r="27">
          <cell r="B27">
            <v>17528473</v>
          </cell>
          <cell r="D27">
            <v>1534668</v>
          </cell>
          <cell r="G27">
            <v>17478879.01</v>
          </cell>
          <cell r="H27">
            <v>1125790.410000002</v>
          </cell>
          <cell r="I27">
            <v>73.35726098413481</v>
          </cell>
          <cell r="J27">
            <v>-408877.589999998</v>
          </cell>
          <cell r="K27">
            <v>99.71706611294664</v>
          </cell>
          <cell r="L27">
            <v>-49593.98999999836</v>
          </cell>
        </row>
        <row r="28">
          <cell r="B28">
            <v>32204121</v>
          </cell>
          <cell r="D28">
            <v>1336515</v>
          </cell>
          <cell r="G28">
            <v>30799573.12</v>
          </cell>
          <cell r="H28">
            <v>2022354.3100000024</v>
          </cell>
          <cell r="I28">
            <v>151.31549664612837</v>
          </cell>
          <cell r="J28">
            <v>685839.3100000024</v>
          </cell>
          <cell r="K28">
            <v>95.63860823898904</v>
          </cell>
          <cell r="L28">
            <v>-1404547.879999999</v>
          </cell>
        </row>
        <row r="29">
          <cell r="B29">
            <v>64112252</v>
          </cell>
          <cell r="D29">
            <v>6131001</v>
          </cell>
          <cell r="G29">
            <v>58256259.58</v>
          </cell>
          <cell r="H29">
            <v>3406672.710000001</v>
          </cell>
          <cell r="I29">
            <v>55.5647064810461</v>
          </cell>
          <cell r="J29">
            <v>-2724328.289999999</v>
          </cell>
          <cell r="K29">
            <v>90.86603225230647</v>
          </cell>
          <cell r="L29">
            <v>-5855992.420000002</v>
          </cell>
        </row>
        <row r="30">
          <cell r="B30">
            <v>26947314</v>
          </cell>
          <cell r="D30">
            <v>2391018</v>
          </cell>
          <cell r="G30">
            <v>24890942.63</v>
          </cell>
          <cell r="H30">
            <v>1426323.5</v>
          </cell>
          <cell r="I30">
            <v>59.65339867788531</v>
          </cell>
          <cell r="J30">
            <v>-964694.5</v>
          </cell>
          <cell r="K30">
            <v>92.36891895793399</v>
          </cell>
          <cell r="L30">
            <v>-2056371.370000001</v>
          </cell>
        </row>
        <row r="31">
          <cell r="B31">
            <v>28705895</v>
          </cell>
          <cell r="D31">
            <v>2683170</v>
          </cell>
          <cell r="G31">
            <v>27542434.73</v>
          </cell>
          <cell r="H31">
            <v>2106539.120000001</v>
          </cell>
          <cell r="I31">
            <v>78.50934230779268</v>
          </cell>
          <cell r="J31">
            <v>-576630.879999999</v>
          </cell>
          <cell r="K31">
            <v>95.9469639598417</v>
          </cell>
          <cell r="L31">
            <v>-1163460.2699999996</v>
          </cell>
        </row>
        <row r="32">
          <cell r="B32">
            <v>10198716</v>
          </cell>
          <cell r="D32">
            <v>780460</v>
          </cell>
          <cell r="G32">
            <v>9980291.98</v>
          </cell>
          <cell r="H32">
            <v>477150.37000000104</v>
          </cell>
          <cell r="I32">
            <v>61.13706916433911</v>
          </cell>
          <cell r="J32">
            <v>-303309.62999999896</v>
          </cell>
          <cell r="K32">
            <v>97.85831843930158</v>
          </cell>
          <cell r="L32">
            <v>-218424.01999999955</v>
          </cell>
        </row>
        <row r="33">
          <cell r="B33">
            <v>25192542</v>
          </cell>
          <cell r="D33">
            <v>1695158</v>
          </cell>
          <cell r="G33">
            <v>24357048.12</v>
          </cell>
          <cell r="H33">
            <v>1733975.2800000012</v>
          </cell>
          <cell r="I33">
            <v>102.2898915617306</v>
          </cell>
          <cell r="J33">
            <v>38817.28000000119</v>
          </cell>
          <cell r="K33">
            <v>96.6835665888738</v>
          </cell>
          <cell r="L33">
            <v>-835493.879999999</v>
          </cell>
        </row>
        <row r="34">
          <cell r="B34">
            <v>19803176</v>
          </cell>
          <cell r="D34">
            <v>1891822</v>
          </cell>
          <cell r="G34">
            <v>19236355.83</v>
          </cell>
          <cell r="H34">
            <v>976369.3999999985</v>
          </cell>
          <cell r="I34">
            <v>51.610003478128405</v>
          </cell>
          <cell r="J34">
            <v>-915452.6000000015</v>
          </cell>
          <cell r="K34">
            <v>97.13773098820107</v>
          </cell>
          <cell r="L34">
            <v>-566820.1700000018</v>
          </cell>
        </row>
        <row r="35">
          <cell r="B35">
            <v>39468863</v>
          </cell>
          <cell r="D35">
            <v>1627096</v>
          </cell>
          <cell r="G35">
            <v>37050217.53</v>
          </cell>
          <cell r="H35">
            <v>1900543.8500000015</v>
          </cell>
          <cell r="I35">
            <v>116.80588299645514</v>
          </cell>
          <cell r="J35">
            <v>273447.8500000015</v>
          </cell>
          <cell r="K35">
            <v>93.87201635375207</v>
          </cell>
          <cell r="L35">
            <v>-2418645.469999999</v>
          </cell>
        </row>
        <row r="36">
          <cell r="B36">
            <v>4048279879</v>
          </cell>
          <cell r="D36">
            <v>466444269</v>
          </cell>
          <cell r="G36">
            <v>3616331158.8800006</v>
          </cell>
          <cell r="H36">
            <v>211812244.93000004</v>
          </cell>
          <cell r="I36">
            <v>45.40997907083301</v>
          </cell>
          <cell r="J36">
            <v>-254632024.06999996</v>
          </cell>
          <cell r="K36">
            <v>89.33006775641465</v>
          </cell>
          <cell r="L36">
            <v>-431948720.1199999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9" sqref="A39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20.12.2013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3</v>
      </c>
      <c r="C6" s="8" t="s">
        <v>4</v>
      </c>
      <c r="D6" s="9" t="str">
        <f>'[5]вспомогат'!G6</f>
        <v>Фактично надійшло на 20.12.2013</v>
      </c>
      <c r="E6" s="10"/>
      <c r="F6" s="11" t="s">
        <v>5</v>
      </c>
      <c r="G6" s="12"/>
      <c r="H6" s="12"/>
      <c r="I6" s="12"/>
    </row>
    <row r="7" spans="1:9" ht="12.75">
      <c r="A7" s="7"/>
      <c r="B7" s="13" t="s">
        <v>6</v>
      </c>
      <c r="C7" s="13" t="s">
        <v>7</v>
      </c>
      <c r="D7" s="14"/>
      <c r="E7" s="15"/>
      <c r="F7" s="16" t="s">
        <v>8</v>
      </c>
      <c r="G7" s="17"/>
      <c r="H7" s="17"/>
      <c r="I7" s="17"/>
    </row>
    <row r="8" spans="1:9" ht="12.75">
      <c r="A8" s="7"/>
      <c r="B8" s="13" t="s">
        <v>9</v>
      </c>
      <c r="C8" s="13" t="str">
        <f>'[5]вспомогат'!D8</f>
        <v>грудень</v>
      </c>
      <c r="D8" s="18" t="s">
        <v>10</v>
      </c>
      <c r="E8" s="19" t="str">
        <f>'[5]вспомогат'!H8</f>
        <v>за грудень</v>
      </c>
      <c r="F8" s="20" t="str">
        <f>'[5]вспомогат'!I8</f>
        <v>за грудень</v>
      </c>
      <c r="G8" s="21"/>
      <c r="H8" s="20" t="str">
        <f>'[5]вспомогат'!K8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6" t="s">
        <v>11</v>
      </c>
      <c r="G9" s="27" t="s">
        <v>12</v>
      </c>
      <c r="H9" s="28" t="s">
        <v>11</v>
      </c>
      <c r="I9" s="29" t="s">
        <v>12</v>
      </c>
    </row>
    <row r="10" spans="1:9" ht="12.75">
      <c r="A10" s="30" t="s">
        <v>13</v>
      </c>
      <c r="B10" s="31">
        <f>'[5]вспомогат'!B10</f>
        <v>931893880</v>
      </c>
      <c r="C10" s="31">
        <f>'[5]вспомогат'!D10</f>
        <v>86312012</v>
      </c>
      <c r="D10" s="31">
        <f>'[5]вспомогат'!G10</f>
        <v>871928392.99</v>
      </c>
      <c r="E10" s="31">
        <f>'[5]вспомогат'!H10</f>
        <v>50462984.49000001</v>
      </c>
      <c r="F10" s="32">
        <f>'[5]вспомогат'!I10</f>
        <v>58.4657724002541</v>
      </c>
      <c r="G10" s="33">
        <f>'[5]вспомогат'!J10</f>
        <v>-35849027.50999999</v>
      </c>
      <c r="H10" s="34">
        <f>'[5]вспомогат'!K10</f>
        <v>93.56520218697004</v>
      </c>
      <c r="I10" s="35">
        <f>'[5]вспомогат'!L10</f>
        <v>-59965487.00999999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14</v>
      </c>
      <c r="B12" s="31">
        <f>'[5]вспомогат'!B11</f>
        <v>1874282300</v>
      </c>
      <c r="C12" s="36">
        <f>'[5]вспомогат'!D11</f>
        <v>271843800</v>
      </c>
      <c r="D12" s="31">
        <f>'[5]вспомогат'!G11</f>
        <v>1607481490.01</v>
      </c>
      <c r="E12" s="36">
        <f>'[5]вспомогат'!H11</f>
        <v>91891396.45000005</v>
      </c>
      <c r="F12" s="37">
        <f>'[5]вспомогат'!I11</f>
        <v>33.803013513642775</v>
      </c>
      <c r="G12" s="33">
        <f>'[5]вспомогат'!J11</f>
        <v>-179952403.54999995</v>
      </c>
      <c r="H12" s="34">
        <f>'[5]вспомогат'!K11</f>
        <v>85.76517475569182</v>
      </c>
      <c r="I12" s="35">
        <f>'[5]вспомогат'!L11</f>
        <v>-266800809.99</v>
      </c>
    </row>
    <row r="13" spans="1:9" ht="12.75">
      <c r="A13" s="30" t="s">
        <v>15</v>
      </c>
      <c r="B13" s="31">
        <f>'[5]вспомогат'!B12</f>
        <v>145415530</v>
      </c>
      <c r="C13" s="36">
        <f>'[5]вспомогат'!D12</f>
        <v>16208335</v>
      </c>
      <c r="D13" s="31">
        <f>'[5]вспомогат'!G12</f>
        <v>121352715.06</v>
      </c>
      <c r="E13" s="36">
        <f>'[5]вспомогат'!H12</f>
        <v>6288515.150000006</v>
      </c>
      <c r="F13" s="37">
        <f>'[5]вспомогат'!I12</f>
        <v>38.79803292565217</v>
      </c>
      <c r="G13" s="33">
        <f>'[5]вспомогат'!J12</f>
        <v>-9919819.849999994</v>
      </c>
      <c r="H13" s="34">
        <f>'[5]вспомогат'!K12</f>
        <v>83.45237613891722</v>
      </c>
      <c r="I13" s="35">
        <f>'[5]вспомогат'!L12</f>
        <v>-24062814.939999998</v>
      </c>
    </row>
    <row r="14" spans="1:9" ht="12.75">
      <c r="A14" s="38" t="s">
        <v>16</v>
      </c>
      <c r="B14" s="31">
        <f>'[5]вспомогат'!B13</f>
        <v>267787710</v>
      </c>
      <c r="C14" s="36">
        <f>'[5]вспомогат'!D13</f>
        <v>22666575</v>
      </c>
      <c r="D14" s="31">
        <f>'[5]вспомогат'!G13</f>
        <v>250004437.27</v>
      </c>
      <c r="E14" s="36">
        <f>'[5]вспомогат'!H13</f>
        <v>17486505.430000007</v>
      </c>
      <c r="F14" s="37">
        <f>'[5]вспомогат'!I13</f>
        <v>77.14665947546115</v>
      </c>
      <c r="G14" s="33">
        <f>'[5]вспомогат'!J13</f>
        <v>-5180069.569999993</v>
      </c>
      <c r="H14" s="34">
        <f>'[5]вспомогат'!K13</f>
        <v>93.35919010995688</v>
      </c>
      <c r="I14" s="35">
        <f>'[5]вспомогат'!L13</f>
        <v>-17783272.72999999</v>
      </c>
    </row>
    <row r="15" spans="1:9" ht="12.75">
      <c r="A15" s="30" t="s">
        <v>17</v>
      </c>
      <c r="B15" s="31">
        <f>'[5]вспомогат'!B14</f>
        <v>162592400</v>
      </c>
      <c r="C15" s="36">
        <f>'[5]вспомогат'!D14</f>
        <v>15109100</v>
      </c>
      <c r="D15" s="31">
        <f>'[5]вспомогат'!G14</f>
        <v>134443902.59</v>
      </c>
      <c r="E15" s="36">
        <f>'[5]вспомогат'!H14</f>
        <v>7291878.060000002</v>
      </c>
      <c r="F15" s="37">
        <f>'[5]вспомогат'!I14</f>
        <v>48.26149843471816</v>
      </c>
      <c r="G15" s="33">
        <f>'[5]вспомогат'!J14</f>
        <v>-7817221.939999998</v>
      </c>
      <c r="H15" s="34">
        <f>'[5]вспомогат'!K14</f>
        <v>82.68769179248231</v>
      </c>
      <c r="I15" s="35">
        <f>'[5]вспомогат'!L14</f>
        <v>-28148497.409999996</v>
      </c>
    </row>
    <row r="16" spans="1:9" ht="12.75">
      <c r="A16" s="30" t="s">
        <v>18</v>
      </c>
      <c r="B16" s="31">
        <f>'[5]вспомогат'!B15</f>
        <v>26918300</v>
      </c>
      <c r="C16" s="36">
        <f>'[5]вспомогат'!D15</f>
        <v>3267518</v>
      </c>
      <c r="D16" s="31">
        <f>'[5]вспомогат'!G15</f>
        <v>23262824.56</v>
      </c>
      <c r="E16" s="36">
        <f>'[5]вспомогат'!H15</f>
        <v>1276916.1099999994</v>
      </c>
      <c r="F16" s="37">
        <f>'[5]вспомогат'!I15</f>
        <v>39.0790841856112</v>
      </c>
      <c r="G16" s="33">
        <f>'[5]вспомогат'!J15</f>
        <v>-1990601.8900000006</v>
      </c>
      <c r="H16" s="34">
        <f>'[5]вспомогат'!K15</f>
        <v>86.42011033386208</v>
      </c>
      <c r="I16" s="35">
        <f>'[5]вспомогат'!L15</f>
        <v>-3655475.4400000013</v>
      </c>
    </row>
    <row r="17" spans="1:9" ht="20.25" customHeight="1">
      <c r="A17" s="39" t="s">
        <v>19</v>
      </c>
      <c r="B17" s="40">
        <f>SUM(B12:B16)</f>
        <v>2476996240</v>
      </c>
      <c r="C17" s="40">
        <f>SUM(C12:C16)</f>
        <v>329095328</v>
      </c>
      <c r="D17" s="40">
        <f>SUM(D12:D16)</f>
        <v>2136545369.4899998</v>
      </c>
      <c r="E17" s="40">
        <f>SUM(E12:E16)</f>
        <v>124235211.20000006</v>
      </c>
      <c r="F17" s="41">
        <f>E17/C17*100</f>
        <v>37.750524127768855</v>
      </c>
      <c r="G17" s="40">
        <f>SUM(G12:G16)</f>
        <v>-204860116.79999995</v>
      </c>
      <c r="H17" s="42">
        <f>D17/B17*100</f>
        <v>86.255495062439</v>
      </c>
      <c r="I17" s="40">
        <f>SUM(I12:I16)</f>
        <v>-340450870.50999993</v>
      </c>
    </row>
    <row r="18" spans="1:9" ht="20.25" customHeight="1">
      <c r="A18" s="30" t="s">
        <v>20</v>
      </c>
      <c r="B18" s="43">
        <f>'[5]вспомогат'!B16</f>
        <v>29736958</v>
      </c>
      <c r="C18" s="44">
        <f>'[5]вспомогат'!D16</f>
        <v>1352498</v>
      </c>
      <c r="D18" s="43">
        <f>'[5]вспомогат'!G16</f>
        <v>27615888.36</v>
      </c>
      <c r="E18" s="44">
        <f>'[5]вспомогат'!H16</f>
        <v>1349603.289999999</v>
      </c>
      <c r="F18" s="45">
        <f>'[5]вспомогат'!I16</f>
        <v>99.78597306613386</v>
      </c>
      <c r="G18" s="46">
        <f>'[5]вспомогат'!J16</f>
        <v>-2894.710000000894</v>
      </c>
      <c r="H18" s="47">
        <f>'[5]вспомогат'!K16</f>
        <v>92.86722723958516</v>
      </c>
      <c r="I18" s="48">
        <f>'[5]вспомогат'!L16</f>
        <v>-2121069.6400000006</v>
      </c>
    </row>
    <row r="19" spans="1:9" ht="12.75">
      <c r="A19" s="30" t="s">
        <v>21</v>
      </c>
      <c r="B19" s="31">
        <f>'[5]вспомогат'!B17</f>
        <v>95369303</v>
      </c>
      <c r="C19" s="36">
        <f>'[5]вспомогат'!D17</f>
        <v>4054169</v>
      </c>
      <c r="D19" s="31">
        <f>'[5]вспомогат'!G17</f>
        <v>89121771.69</v>
      </c>
      <c r="E19" s="36">
        <f>'[5]вспомогат'!H17</f>
        <v>7300947.469999999</v>
      </c>
      <c r="F19" s="37">
        <f>'[5]вспомогат'!I17</f>
        <v>180.08493158523976</v>
      </c>
      <c r="G19" s="33">
        <f>'[5]вспомогат'!J17</f>
        <v>3246778.469999999</v>
      </c>
      <c r="H19" s="34">
        <f>'[5]вспомогат'!K17</f>
        <v>93.44911715460476</v>
      </c>
      <c r="I19" s="35">
        <f>'[5]вспомогат'!L17</f>
        <v>-6247531.310000002</v>
      </c>
    </row>
    <row r="20" spans="1:9" ht="12.75">
      <c r="A20" s="30" t="s">
        <v>22</v>
      </c>
      <c r="B20" s="31">
        <f>'[5]вспомогат'!B18</f>
        <v>9268225</v>
      </c>
      <c r="C20" s="36">
        <f>'[5]вспомогат'!D18</f>
        <v>1525002</v>
      </c>
      <c r="D20" s="31">
        <f>'[5]вспомогат'!G18</f>
        <v>8642574.76</v>
      </c>
      <c r="E20" s="36">
        <f>'[5]вспомогат'!H18</f>
        <v>597506.5099999998</v>
      </c>
      <c r="F20" s="37">
        <f>'[5]вспомогат'!I18</f>
        <v>39.180703369569336</v>
      </c>
      <c r="G20" s="33">
        <f>'[5]вспомогат'!J18</f>
        <v>-927495.4900000002</v>
      </c>
      <c r="H20" s="34">
        <f>'[5]вспомогат'!K18</f>
        <v>93.24951390368706</v>
      </c>
      <c r="I20" s="35">
        <f>'[5]вспомогат'!L18</f>
        <v>-625650.2400000002</v>
      </c>
    </row>
    <row r="21" spans="1:9" ht="12.75">
      <c r="A21" s="30" t="s">
        <v>23</v>
      </c>
      <c r="B21" s="31">
        <f>'[5]вспомогат'!B19</f>
        <v>20509165</v>
      </c>
      <c r="C21" s="36">
        <f>'[5]вспомогат'!D19</f>
        <v>1977187</v>
      </c>
      <c r="D21" s="31">
        <f>'[5]вспомогат'!G19</f>
        <v>19132940.53</v>
      </c>
      <c r="E21" s="36">
        <f>'[5]вспомогат'!H19</f>
        <v>1016359.6600000001</v>
      </c>
      <c r="F21" s="37">
        <f>'[5]вспомогат'!I19</f>
        <v>51.40432644964792</v>
      </c>
      <c r="G21" s="33">
        <f>'[5]вспомогат'!J19</f>
        <v>-960827.3399999999</v>
      </c>
      <c r="H21" s="34">
        <f>'[5]вспомогат'!K19</f>
        <v>93.28970989311365</v>
      </c>
      <c r="I21" s="35">
        <f>'[5]вспомогат'!L19</f>
        <v>-1376224.4699999988</v>
      </c>
    </row>
    <row r="22" spans="1:9" ht="12.75">
      <c r="A22" s="30" t="s">
        <v>24</v>
      </c>
      <c r="B22" s="31">
        <f>'[5]вспомогат'!B20</f>
        <v>44800844</v>
      </c>
      <c r="C22" s="36">
        <f>'[5]вспомогат'!D20</f>
        <v>5780860</v>
      </c>
      <c r="D22" s="31">
        <f>'[5]вспомогат'!G20</f>
        <v>41640294.74</v>
      </c>
      <c r="E22" s="36">
        <f>'[5]вспомогат'!H20</f>
        <v>2449298.1099999994</v>
      </c>
      <c r="F22" s="37">
        <f>'[5]вспомогат'!I20</f>
        <v>42.36909577467711</v>
      </c>
      <c r="G22" s="33">
        <f>'[5]вспомогат'!J20</f>
        <v>-3331561.8900000006</v>
      </c>
      <c r="H22" s="34">
        <f>'[5]вспомогат'!K20</f>
        <v>92.94533544948395</v>
      </c>
      <c r="I22" s="35">
        <f>'[5]вспомогат'!L20</f>
        <v>-3160549.259999998</v>
      </c>
    </row>
    <row r="23" spans="1:9" ht="12.75">
      <c r="A23" s="30" t="s">
        <v>25</v>
      </c>
      <c r="B23" s="31">
        <f>'[5]вспомогат'!B21</f>
        <v>30389900</v>
      </c>
      <c r="C23" s="36">
        <f>'[5]вспомогат'!D21</f>
        <v>2361991</v>
      </c>
      <c r="D23" s="31">
        <f>'[5]вспомогат'!G21</f>
        <v>29861292.41</v>
      </c>
      <c r="E23" s="36">
        <f>'[5]вспомогат'!H21</f>
        <v>1393262.120000001</v>
      </c>
      <c r="F23" s="37">
        <f>'[5]вспомогат'!I21</f>
        <v>58.9867666726927</v>
      </c>
      <c r="G23" s="33">
        <f>'[5]вспомогат'!J21</f>
        <v>-968728.879999999</v>
      </c>
      <c r="H23" s="34">
        <f>'[5]вспомогат'!K21</f>
        <v>98.26058134445984</v>
      </c>
      <c r="I23" s="35">
        <f>'[5]вспомогат'!L21</f>
        <v>-528607.5899999999</v>
      </c>
    </row>
    <row r="24" spans="1:9" ht="12.75">
      <c r="A24" s="30" t="s">
        <v>26</v>
      </c>
      <c r="B24" s="31">
        <f>'[5]вспомогат'!B22</f>
        <v>42905549</v>
      </c>
      <c r="C24" s="36">
        <f>'[5]вспомогат'!D22</f>
        <v>2989553</v>
      </c>
      <c r="D24" s="31">
        <f>'[5]вспомогат'!G22</f>
        <v>40503303.5</v>
      </c>
      <c r="E24" s="36">
        <f>'[5]вспомогат'!H22</f>
        <v>2142973.1899999976</v>
      </c>
      <c r="F24" s="37">
        <f>'[5]вспомогат'!I22</f>
        <v>71.6820604953315</v>
      </c>
      <c r="G24" s="33">
        <f>'[5]вспомогат'!J22</f>
        <v>-846579.8100000024</v>
      </c>
      <c r="H24" s="34">
        <f>'[5]вспомогат'!K22</f>
        <v>94.40108434459142</v>
      </c>
      <c r="I24" s="35">
        <f>'[5]вспомогат'!L22</f>
        <v>-2402245.5</v>
      </c>
    </row>
    <row r="25" spans="1:9" ht="12.75">
      <c r="A25" s="30" t="s">
        <v>27</v>
      </c>
      <c r="B25" s="31">
        <f>'[5]вспомогат'!B23</f>
        <v>22614350</v>
      </c>
      <c r="C25" s="36">
        <f>'[5]вспомогат'!D23</f>
        <v>2241712</v>
      </c>
      <c r="D25" s="31">
        <f>'[5]вспомогат'!G23</f>
        <v>22028775.06</v>
      </c>
      <c r="E25" s="36">
        <f>'[5]вспомогат'!H23</f>
        <v>1355718.4499999993</v>
      </c>
      <c r="F25" s="37">
        <f>'[5]вспомогат'!I23</f>
        <v>60.47692344065604</v>
      </c>
      <c r="G25" s="33">
        <f>'[5]вспомогат'!J23</f>
        <v>-885993.5500000007</v>
      </c>
      <c r="H25" s="34">
        <f>'[5]вспомогат'!K23</f>
        <v>97.41060459398567</v>
      </c>
      <c r="I25" s="35">
        <f>'[5]вспомогат'!L23</f>
        <v>-585574.9400000013</v>
      </c>
    </row>
    <row r="26" spans="1:9" ht="12.75">
      <c r="A26" s="30" t="s">
        <v>28</v>
      </c>
      <c r="B26" s="31">
        <f>'[5]вспомогат'!B24</f>
        <v>25160810</v>
      </c>
      <c r="C26" s="36">
        <f>'[5]вспомогат'!D24</f>
        <v>2904186</v>
      </c>
      <c r="D26" s="31">
        <f>'[5]вспомогат'!G24</f>
        <v>25959116.07</v>
      </c>
      <c r="E26" s="36">
        <f>'[5]вспомогат'!H24</f>
        <v>1204816.4100000001</v>
      </c>
      <c r="F26" s="37">
        <f>'[5]вспомогат'!I24</f>
        <v>41.485511258576416</v>
      </c>
      <c r="G26" s="33">
        <f>'[5]вспомогат'!J24</f>
        <v>-1699369.5899999999</v>
      </c>
      <c r="H26" s="34">
        <f>'[5]вспомогат'!K24</f>
        <v>103.17281546182338</v>
      </c>
      <c r="I26" s="35">
        <f>'[5]вспомогат'!L24</f>
        <v>798306.0700000003</v>
      </c>
    </row>
    <row r="27" spans="1:9" ht="12.75">
      <c r="A27" s="30" t="s">
        <v>29</v>
      </c>
      <c r="B27" s="31">
        <f>'[5]вспомогат'!B25</f>
        <v>33009100</v>
      </c>
      <c r="C27" s="36">
        <f>'[5]вспомогат'!D25</f>
        <v>3530845</v>
      </c>
      <c r="D27" s="31">
        <f>'[5]вспомогат'!G25</f>
        <v>32244702.87</v>
      </c>
      <c r="E27" s="36">
        <f>'[5]вспомогат'!H25</f>
        <v>1723024.620000001</v>
      </c>
      <c r="F27" s="37">
        <f>'[5]вспомогат'!I25</f>
        <v>48.79921435237177</v>
      </c>
      <c r="G27" s="33">
        <f>'[5]вспомогат'!J25</f>
        <v>-1807820.379999999</v>
      </c>
      <c r="H27" s="34">
        <f>'[5]вспомогат'!K25</f>
        <v>97.68428363693648</v>
      </c>
      <c r="I27" s="35">
        <f>'[5]вспомогат'!L25</f>
        <v>-764397.129999999</v>
      </c>
    </row>
    <row r="28" spans="1:9" ht="12.75">
      <c r="A28" s="30" t="s">
        <v>30</v>
      </c>
      <c r="B28" s="31">
        <f>'[5]вспомогат'!B26</f>
        <v>21464203</v>
      </c>
      <c r="C28" s="36">
        <f>'[5]вспомогат'!D26</f>
        <v>2248018</v>
      </c>
      <c r="D28" s="31">
        <f>'[5]вспомогат'!G26</f>
        <v>21514733.88</v>
      </c>
      <c r="E28" s="36">
        <f>'[5]вспомогат'!H26</f>
        <v>1404820.4599999972</v>
      </c>
      <c r="F28" s="37">
        <f>'[5]вспомогат'!I26</f>
        <v>62.4915129683124</v>
      </c>
      <c r="G28" s="33">
        <f>'[5]вспомогат'!J26</f>
        <v>-843197.5400000028</v>
      </c>
      <c r="H28" s="34">
        <f>'[5]вспомогат'!K26</f>
        <v>100.23541931652436</v>
      </c>
      <c r="I28" s="35">
        <f>'[5]вспомогат'!L26</f>
        <v>50530.87999999896</v>
      </c>
    </row>
    <row r="29" spans="1:9" ht="12.75">
      <c r="A29" s="30" t="s">
        <v>31</v>
      </c>
      <c r="B29" s="31">
        <f>'[5]вспомогат'!B27</f>
        <v>17528473</v>
      </c>
      <c r="C29" s="36">
        <f>'[5]вспомогат'!D27</f>
        <v>1534668</v>
      </c>
      <c r="D29" s="31">
        <f>'[5]вспомогат'!G27</f>
        <v>17478879.01</v>
      </c>
      <c r="E29" s="36">
        <f>'[5]вспомогат'!H27</f>
        <v>1125790.410000002</v>
      </c>
      <c r="F29" s="37">
        <f>'[5]вспомогат'!I27</f>
        <v>73.35726098413481</v>
      </c>
      <c r="G29" s="33">
        <f>'[5]вспомогат'!J27</f>
        <v>-408877.589999998</v>
      </c>
      <c r="H29" s="34">
        <f>'[5]вспомогат'!K27</f>
        <v>99.71706611294664</v>
      </c>
      <c r="I29" s="35">
        <f>'[5]вспомогат'!L27</f>
        <v>-49593.98999999836</v>
      </c>
    </row>
    <row r="30" spans="1:9" ht="12.75">
      <c r="A30" s="30" t="s">
        <v>32</v>
      </c>
      <c r="B30" s="31">
        <f>'[5]вспомогат'!B28</f>
        <v>32204121</v>
      </c>
      <c r="C30" s="36">
        <f>'[5]вспомогат'!D28</f>
        <v>1336515</v>
      </c>
      <c r="D30" s="31">
        <f>'[5]вспомогат'!G28</f>
        <v>30799573.12</v>
      </c>
      <c r="E30" s="36">
        <f>'[5]вспомогат'!H28</f>
        <v>2022354.3100000024</v>
      </c>
      <c r="F30" s="37">
        <f>'[5]вспомогат'!I28</f>
        <v>151.31549664612837</v>
      </c>
      <c r="G30" s="33">
        <f>'[5]вспомогат'!J28</f>
        <v>685839.3100000024</v>
      </c>
      <c r="H30" s="34">
        <f>'[5]вспомогат'!K28</f>
        <v>95.63860823898904</v>
      </c>
      <c r="I30" s="35">
        <f>'[5]вспомогат'!L28</f>
        <v>-1404547.879999999</v>
      </c>
    </row>
    <row r="31" spans="1:9" ht="12.75">
      <c r="A31" s="30" t="s">
        <v>33</v>
      </c>
      <c r="B31" s="31">
        <f>'[5]вспомогат'!B29</f>
        <v>64112252</v>
      </c>
      <c r="C31" s="36">
        <f>'[5]вспомогат'!D29</f>
        <v>6131001</v>
      </c>
      <c r="D31" s="31">
        <f>'[5]вспомогат'!G29</f>
        <v>58256259.58</v>
      </c>
      <c r="E31" s="36">
        <f>'[5]вспомогат'!H29</f>
        <v>3406672.710000001</v>
      </c>
      <c r="F31" s="37">
        <f>'[5]вспомогат'!I29</f>
        <v>55.5647064810461</v>
      </c>
      <c r="G31" s="33">
        <f>'[5]вспомогат'!J29</f>
        <v>-2724328.289999999</v>
      </c>
      <c r="H31" s="34">
        <f>'[5]вспомогат'!K29</f>
        <v>90.86603225230647</v>
      </c>
      <c r="I31" s="35">
        <f>'[5]вспомогат'!L29</f>
        <v>-5855992.420000002</v>
      </c>
    </row>
    <row r="32" spans="1:9" ht="12.75">
      <c r="A32" s="30" t="s">
        <v>34</v>
      </c>
      <c r="B32" s="31">
        <f>'[5]вспомогат'!B30</f>
        <v>26947314</v>
      </c>
      <c r="C32" s="36">
        <f>'[5]вспомогат'!D30</f>
        <v>2391018</v>
      </c>
      <c r="D32" s="31">
        <f>'[5]вспомогат'!G30</f>
        <v>24890942.63</v>
      </c>
      <c r="E32" s="36">
        <f>'[5]вспомогат'!H30</f>
        <v>1426323.5</v>
      </c>
      <c r="F32" s="37">
        <f>'[5]вспомогат'!I30</f>
        <v>59.65339867788531</v>
      </c>
      <c r="G32" s="33">
        <f>'[5]вспомогат'!J30</f>
        <v>-964694.5</v>
      </c>
      <c r="H32" s="34">
        <f>'[5]вспомогат'!K30</f>
        <v>92.36891895793399</v>
      </c>
      <c r="I32" s="35">
        <f>'[5]вспомогат'!L30</f>
        <v>-2056371.370000001</v>
      </c>
    </row>
    <row r="33" spans="1:9" ht="12.75">
      <c r="A33" s="30" t="s">
        <v>35</v>
      </c>
      <c r="B33" s="31">
        <f>'[5]вспомогат'!B31</f>
        <v>28705895</v>
      </c>
      <c r="C33" s="36">
        <f>'[5]вспомогат'!D31</f>
        <v>2683170</v>
      </c>
      <c r="D33" s="31">
        <f>'[5]вспомогат'!G31</f>
        <v>27542434.73</v>
      </c>
      <c r="E33" s="36">
        <f>'[5]вспомогат'!H31</f>
        <v>2106539.120000001</v>
      </c>
      <c r="F33" s="37">
        <f>'[5]вспомогат'!I31</f>
        <v>78.50934230779268</v>
      </c>
      <c r="G33" s="33">
        <f>'[5]вспомогат'!J31</f>
        <v>-576630.879999999</v>
      </c>
      <c r="H33" s="34">
        <f>'[5]вспомогат'!K31</f>
        <v>95.9469639598417</v>
      </c>
      <c r="I33" s="35">
        <f>'[5]вспомогат'!L31</f>
        <v>-1163460.2699999996</v>
      </c>
    </row>
    <row r="34" spans="1:9" ht="12.75">
      <c r="A34" s="30" t="s">
        <v>36</v>
      </c>
      <c r="B34" s="31">
        <f>'[5]вспомогат'!B32</f>
        <v>10198716</v>
      </c>
      <c r="C34" s="36">
        <f>'[5]вспомогат'!D32</f>
        <v>780460</v>
      </c>
      <c r="D34" s="31">
        <f>'[5]вспомогат'!G32</f>
        <v>9980291.98</v>
      </c>
      <c r="E34" s="36">
        <f>'[5]вспомогат'!H32</f>
        <v>477150.37000000104</v>
      </c>
      <c r="F34" s="37">
        <f>'[5]вспомогат'!I32</f>
        <v>61.13706916433911</v>
      </c>
      <c r="G34" s="33">
        <f>'[5]вспомогат'!J32</f>
        <v>-303309.62999999896</v>
      </c>
      <c r="H34" s="34">
        <f>'[5]вспомогат'!K32</f>
        <v>97.85831843930158</v>
      </c>
      <c r="I34" s="35">
        <f>'[5]вспомогат'!L32</f>
        <v>-218424.01999999955</v>
      </c>
    </row>
    <row r="35" spans="1:9" ht="12.75">
      <c r="A35" s="30" t="s">
        <v>37</v>
      </c>
      <c r="B35" s="31">
        <f>'[5]вспомогат'!B33</f>
        <v>25192542</v>
      </c>
      <c r="C35" s="36">
        <f>'[5]вспомогат'!D33</f>
        <v>1695158</v>
      </c>
      <c r="D35" s="31">
        <f>'[5]вспомогат'!G33</f>
        <v>24357048.12</v>
      </c>
      <c r="E35" s="36">
        <f>'[5]вспомогат'!H33</f>
        <v>1733975.2800000012</v>
      </c>
      <c r="F35" s="37">
        <f>'[5]вспомогат'!I33</f>
        <v>102.2898915617306</v>
      </c>
      <c r="G35" s="33">
        <f>'[5]вспомогат'!J33</f>
        <v>38817.28000000119</v>
      </c>
      <c r="H35" s="34">
        <f>'[5]вспомогат'!K33</f>
        <v>96.6835665888738</v>
      </c>
      <c r="I35" s="35">
        <f>'[5]вспомогат'!L33</f>
        <v>-835493.879999999</v>
      </c>
    </row>
    <row r="36" spans="1:9" ht="12.75">
      <c r="A36" s="30" t="s">
        <v>38</v>
      </c>
      <c r="B36" s="31">
        <f>'[5]вспомогат'!B34</f>
        <v>19803176</v>
      </c>
      <c r="C36" s="36">
        <f>'[5]вспомогат'!D34</f>
        <v>1891822</v>
      </c>
      <c r="D36" s="31">
        <f>'[5]вспомогат'!G34</f>
        <v>19236355.83</v>
      </c>
      <c r="E36" s="36">
        <f>'[5]вспомогат'!H34</f>
        <v>976369.3999999985</v>
      </c>
      <c r="F36" s="37">
        <f>'[5]вспомогат'!I34</f>
        <v>51.610003478128405</v>
      </c>
      <c r="G36" s="33">
        <f>'[5]вспомогат'!J34</f>
        <v>-915452.6000000015</v>
      </c>
      <c r="H36" s="34">
        <f>'[5]вспомогат'!K34</f>
        <v>97.13773098820107</v>
      </c>
      <c r="I36" s="35">
        <f>'[5]вспомогат'!L34</f>
        <v>-566820.1700000018</v>
      </c>
    </row>
    <row r="37" spans="1:9" ht="12.75">
      <c r="A37" s="30" t="s">
        <v>39</v>
      </c>
      <c r="B37" s="31">
        <f>'[5]вспомогат'!B35</f>
        <v>39468863</v>
      </c>
      <c r="C37" s="36">
        <f>'[5]вспомогат'!D35</f>
        <v>1627096</v>
      </c>
      <c r="D37" s="31">
        <f>'[5]вспомогат'!G35</f>
        <v>37050217.53</v>
      </c>
      <c r="E37" s="36">
        <f>'[5]вспомогат'!H35</f>
        <v>1900543.8500000015</v>
      </c>
      <c r="F37" s="37">
        <f>'[5]вспомогат'!I35</f>
        <v>116.80588299645514</v>
      </c>
      <c r="G37" s="33">
        <f>'[5]вспомогат'!J35</f>
        <v>273447.8500000015</v>
      </c>
      <c r="H37" s="34">
        <f>'[5]вспомогат'!K35</f>
        <v>93.87201635375207</v>
      </c>
      <c r="I37" s="35">
        <f>'[5]вспомогат'!L35</f>
        <v>-2418645.469999999</v>
      </c>
    </row>
    <row r="38" spans="1:9" ht="18.75" customHeight="1">
      <c r="A38" s="49" t="s">
        <v>40</v>
      </c>
      <c r="B38" s="40">
        <f>SUM(B18:B37)</f>
        <v>639389759</v>
      </c>
      <c r="C38" s="40">
        <f>SUM(C18:C37)</f>
        <v>51036929</v>
      </c>
      <c r="D38" s="40">
        <f>SUM(D18:D37)</f>
        <v>607857396.4</v>
      </c>
      <c r="E38" s="40">
        <f>SUM(E18:E37)</f>
        <v>37114049.24</v>
      </c>
      <c r="F38" s="41">
        <f>E38/C38*100</f>
        <v>72.71998916705981</v>
      </c>
      <c r="G38" s="40">
        <f>SUM(G18:G37)</f>
        <v>-13922879.759999998</v>
      </c>
      <c r="H38" s="42">
        <f>D38/B38*100</f>
        <v>95.06836602304729</v>
      </c>
      <c r="I38" s="40">
        <f>SUM(I18:I37)</f>
        <v>-31532362.6</v>
      </c>
    </row>
    <row r="39" spans="1:9" ht="20.25" customHeight="1">
      <c r="A39" s="50" t="s">
        <v>41</v>
      </c>
      <c r="B39" s="51">
        <f>'[5]вспомогат'!B36</f>
        <v>4048279879</v>
      </c>
      <c r="C39" s="51">
        <f>'[5]вспомогат'!D36</f>
        <v>466444269</v>
      </c>
      <c r="D39" s="51">
        <f>'[5]вспомогат'!G36</f>
        <v>3616331158.8800006</v>
      </c>
      <c r="E39" s="51">
        <f>'[5]вспомогат'!H36</f>
        <v>211812244.93000004</v>
      </c>
      <c r="F39" s="52">
        <f>'[5]вспомогат'!I36</f>
        <v>45.40997907083301</v>
      </c>
      <c r="G39" s="51">
        <f>'[5]вспомогат'!J36</f>
        <v>-254632024.06999996</v>
      </c>
      <c r="H39" s="52">
        <f>'[5]вспомогат'!K36</f>
        <v>89.33006775641465</v>
      </c>
      <c r="I39" s="51">
        <f>'[5]вспомогат'!L36</f>
        <v>-431948720.1199999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20.12.2013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2013-12-21T18:02:46Z</dcterms:created>
  <dcterms:modified xsi:type="dcterms:W3CDTF">2013-12-21T18:03:11Z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