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<sst xmlns="http://schemas.openxmlformats.org/spreadsheetml/2006/main" count="44" uniqueCount="42">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</sst>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3;&#1056;&#1059;&#1044;&#1045;&#1053;&#1068;_2013\&#1085;&#1072;&#1076;&#1093;_24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24.12.2013</v>
          </cell>
        </row>
        <row r="6">
          <cell r="G6" t="str">
            <v>Фактично надійшло на 24.12.2013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880055320.6</v>
          </cell>
          <cell r="H10">
            <v>58589912.100000024</v>
          </cell>
          <cell r="I10">
            <v>67.8815274286504</v>
          </cell>
          <cell r="J10">
            <v>-27722099.899999976</v>
          </cell>
          <cell r="K10">
            <v>94.4372894261308</v>
          </cell>
          <cell r="L10">
            <v>-51838559.399999976</v>
          </cell>
        </row>
        <row r="11">
          <cell r="B11">
            <v>1874282300</v>
          </cell>
          <cell r="D11">
            <v>271843800</v>
          </cell>
          <cell r="G11">
            <v>1628288836.47</v>
          </cell>
          <cell r="H11">
            <v>112698742.91000009</v>
          </cell>
          <cell r="I11">
            <v>41.457168752791155</v>
          </cell>
          <cell r="J11">
            <v>-159145057.0899999</v>
          </cell>
          <cell r="K11">
            <v>86.87532483607193</v>
          </cell>
          <cell r="L11">
            <v>-245993463.52999997</v>
          </cell>
        </row>
        <row r="12">
          <cell r="B12">
            <v>145415530</v>
          </cell>
          <cell r="D12">
            <v>16208335</v>
          </cell>
          <cell r="G12">
            <v>122361956.53</v>
          </cell>
          <cell r="H12">
            <v>7297756.620000005</v>
          </cell>
          <cell r="I12">
            <v>45.02471487663603</v>
          </cell>
          <cell r="J12">
            <v>-8910578.379999995</v>
          </cell>
          <cell r="K12">
            <v>84.14641581267145</v>
          </cell>
          <cell r="L12">
            <v>-23053573.47</v>
          </cell>
        </row>
        <row r="13">
          <cell r="B13">
            <v>267787710</v>
          </cell>
          <cell r="D13">
            <v>22666575</v>
          </cell>
          <cell r="G13">
            <v>254094918.18</v>
          </cell>
          <cell r="H13">
            <v>21576986.340000004</v>
          </cell>
          <cell r="I13">
            <v>95.19297176569465</v>
          </cell>
          <cell r="J13">
            <v>-1089588.6599999964</v>
          </cell>
          <cell r="K13">
            <v>94.88669893775185</v>
          </cell>
          <cell r="L13">
            <v>-13692791.819999993</v>
          </cell>
        </row>
        <row r="14">
          <cell r="B14">
            <v>162592400</v>
          </cell>
          <cell r="D14">
            <v>15109100</v>
          </cell>
          <cell r="G14">
            <v>135350951.86</v>
          </cell>
          <cell r="H14">
            <v>8198927.330000013</v>
          </cell>
          <cell r="I14">
            <v>54.264829341258</v>
          </cell>
          <cell r="J14">
            <v>-6910172.669999987</v>
          </cell>
          <cell r="K14">
            <v>83.2455587469033</v>
          </cell>
          <cell r="L14">
            <v>-27241448.139999986</v>
          </cell>
        </row>
        <row r="15">
          <cell r="B15">
            <v>26918300</v>
          </cell>
          <cell r="D15">
            <v>3267518</v>
          </cell>
          <cell r="G15">
            <v>23706658.13</v>
          </cell>
          <cell r="H15">
            <v>1720749.6799999997</v>
          </cell>
          <cell r="I15">
            <v>52.662286175623194</v>
          </cell>
          <cell r="J15">
            <v>-1546768.3200000003</v>
          </cell>
          <cell r="K15">
            <v>88.06892756972022</v>
          </cell>
          <cell r="L15">
            <v>-3211641.870000001</v>
          </cell>
        </row>
        <row r="16">
          <cell r="B16">
            <v>29659658</v>
          </cell>
          <cell r="D16">
            <v>1275198</v>
          </cell>
          <cell r="G16">
            <v>27879301.69</v>
          </cell>
          <cell r="H16">
            <v>1613016.620000001</v>
          </cell>
          <cell r="I16">
            <v>126.49146407067772</v>
          </cell>
          <cell r="J16">
            <v>337818.62000000104</v>
          </cell>
          <cell r="K16">
            <v>93.99738085314404</v>
          </cell>
          <cell r="L16">
            <v>-1780356.3099999987</v>
          </cell>
        </row>
        <row r="17">
          <cell r="B17">
            <v>95369303</v>
          </cell>
          <cell r="D17">
            <v>4054169</v>
          </cell>
          <cell r="G17">
            <v>89666874.16</v>
          </cell>
          <cell r="H17">
            <v>7846049.939999998</v>
          </cell>
          <cell r="I17">
            <v>193.53041128773856</v>
          </cell>
          <cell r="J17">
            <v>3791880.9399999976</v>
          </cell>
          <cell r="K17">
            <v>94.02068730648058</v>
          </cell>
          <cell r="L17">
            <v>-5702428.840000004</v>
          </cell>
        </row>
        <row r="18">
          <cell r="B18">
            <v>9268225</v>
          </cell>
          <cell r="D18">
            <v>1525002</v>
          </cell>
          <cell r="G18">
            <v>8824550.21</v>
          </cell>
          <cell r="H18">
            <v>779481.9600000009</v>
          </cell>
          <cell r="I18">
            <v>51.113504113437294</v>
          </cell>
          <cell r="J18">
            <v>-745520.0399999991</v>
          </cell>
          <cell r="K18">
            <v>95.21294757086713</v>
          </cell>
          <cell r="L18">
            <v>-443674.7899999991</v>
          </cell>
        </row>
        <row r="19">
          <cell r="B19">
            <v>20509165</v>
          </cell>
          <cell r="D19">
            <v>1977187</v>
          </cell>
          <cell r="G19">
            <v>19430485.97</v>
          </cell>
          <cell r="H19">
            <v>1313905.0999999978</v>
          </cell>
          <cell r="I19">
            <v>66.45325404223262</v>
          </cell>
          <cell r="J19">
            <v>-663281.9000000022</v>
          </cell>
          <cell r="K19">
            <v>94.74050245341533</v>
          </cell>
          <cell r="L19">
            <v>-1078679.0300000012</v>
          </cell>
        </row>
        <row r="20">
          <cell r="B20">
            <v>44803844</v>
          </cell>
          <cell r="D20">
            <v>5783860</v>
          </cell>
          <cell r="G20">
            <v>42095004.36</v>
          </cell>
          <cell r="H20">
            <v>2904007.7299999967</v>
          </cell>
          <cell r="I20">
            <v>50.208817813709125</v>
          </cell>
          <cell r="J20">
            <v>-2879852.2700000033</v>
          </cell>
          <cell r="K20">
            <v>93.9540017146743</v>
          </cell>
          <cell r="L20">
            <v>-2708839.6400000006</v>
          </cell>
        </row>
        <row r="21">
          <cell r="B21">
            <v>30389900</v>
          </cell>
          <cell r="D21">
            <v>2361991</v>
          </cell>
          <cell r="G21">
            <v>30051409.71</v>
          </cell>
          <cell r="H21">
            <v>1583379.4200000018</v>
          </cell>
          <cell r="I21">
            <v>67.0357939551845</v>
          </cell>
          <cell r="J21">
            <v>-778611.5799999982</v>
          </cell>
          <cell r="K21">
            <v>98.88617504499851</v>
          </cell>
          <cell r="L21">
            <v>-338490.2899999991</v>
          </cell>
        </row>
        <row r="22">
          <cell r="B22">
            <v>42916497</v>
          </cell>
          <cell r="D22">
            <v>3000501</v>
          </cell>
          <cell r="G22">
            <v>41151300.89</v>
          </cell>
          <cell r="H22">
            <v>2790970.579999998</v>
          </cell>
          <cell r="I22">
            <v>93.01681885791734</v>
          </cell>
          <cell r="J22">
            <v>-209530.4200000018</v>
          </cell>
          <cell r="K22">
            <v>95.8869054247368</v>
          </cell>
          <cell r="L22">
            <v>-1765196.1099999994</v>
          </cell>
        </row>
        <row r="23">
          <cell r="B23">
            <v>22614350</v>
          </cell>
          <cell r="D23">
            <v>2241712</v>
          </cell>
          <cell r="G23">
            <v>22423896.48</v>
          </cell>
          <cell r="H23">
            <v>1750839.870000001</v>
          </cell>
          <cell r="I23">
            <v>78.10280134111791</v>
          </cell>
          <cell r="J23">
            <v>-490872.12999999896</v>
          </cell>
          <cell r="K23">
            <v>99.1578200567339</v>
          </cell>
          <cell r="L23">
            <v>-190453.51999999955</v>
          </cell>
        </row>
        <row r="24">
          <cell r="B24">
            <v>25160810</v>
          </cell>
          <cell r="D24">
            <v>2904186</v>
          </cell>
          <cell r="G24">
            <v>26128214.34</v>
          </cell>
          <cell r="H24">
            <v>1373914.6799999997</v>
          </cell>
          <cell r="I24">
            <v>47.30808150717618</v>
          </cell>
          <cell r="J24">
            <v>-1530271.3200000003</v>
          </cell>
          <cell r="K24">
            <v>103.84488551839151</v>
          </cell>
          <cell r="L24">
            <v>967404.3399999999</v>
          </cell>
        </row>
        <row r="25">
          <cell r="B25">
            <v>33009100</v>
          </cell>
          <cell r="D25">
            <v>3530845</v>
          </cell>
          <cell r="G25">
            <v>32765169.65</v>
          </cell>
          <cell r="H25">
            <v>2243491.3999999985</v>
          </cell>
          <cell r="I25">
            <v>63.53978721807382</v>
          </cell>
          <cell r="J25">
            <v>-1287353.6000000015</v>
          </cell>
          <cell r="K25">
            <v>99.26102090029718</v>
          </cell>
          <cell r="L25">
            <v>-243930.3500000015</v>
          </cell>
        </row>
        <row r="26">
          <cell r="B26">
            <v>21464203</v>
          </cell>
          <cell r="D26">
            <v>2248018</v>
          </cell>
          <cell r="G26">
            <v>21757200</v>
          </cell>
          <cell r="H26">
            <v>1647286.5799999982</v>
          </cell>
          <cell r="I26">
            <v>73.27728603596583</v>
          </cell>
          <cell r="J26">
            <v>-600731.4200000018</v>
          </cell>
          <cell r="K26">
            <v>101.36504951989134</v>
          </cell>
          <cell r="L26">
            <v>292997</v>
          </cell>
        </row>
        <row r="27">
          <cell r="B27">
            <v>17528473</v>
          </cell>
          <cell r="D27">
            <v>1534668</v>
          </cell>
          <cell r="G27">
            <v>17650470</v>
          </cell>
          <cell r="H27">
            <v>1297381.4000000004</v>
          </cell>
          <cell r="I27">
            <v>84.53824540552097</v>
          </cell>
          <cell r="J27">
            <v>-237286.59999999963</v>
          </cell>
          <cell r="K27">
            <v>100.69599331327947</v>
          </cell>
          <cell r="L27">
            <v>121997</v>
          </cell>
        </row>
        <row r="28">
          <cell r="B28">
            <v>32167121</v>
          </cell>
          <cell r="D28">
            <v>1299515</v>
          </cell>
          <cell r="G28">
            <v>31129179.44</v>
          </cell>
          <cell r="H28">
            <v>2351960.6300000027</v>
          </cell>
          <cell r="I28">
            <v>180.98757074754832</v>
          </cell>
          <cell r="J28">
            <v>1052445.6300000027</v>
          </cell>
          <cell r="K28">
            <v>96.77328424884529</v>
          </cell>
          <cell r="L28">
            <v>-1037941.5599999987</v>
          </cell>
        </row>
        <row r="29">
          <cell r="B29">
            <v>64075498</v>
          </cell>
          <cell r="D29">
            <v>6094247</v>
          </cell>
          <cell r="G29">
            <v>59817306.33</v>
          </cell>
          <cell r="H29">
            <v>4967719.460000001</v>
          </cell>
          <cell r="I29">
            <v>81.51490184103139</v>
          </cell>
          <cell r="J29">
            <v>-1126527.539999999</v>
          </cell>
          <cell r="K29">
            <v>93.35441502147982</v>
          </cell>
          <cell r="L29">
            <v>-4258191.670000002</v>
          </cell>
        </row>
        <row r="30">
          <cell r="B30">
            <v>26947314</v>
          </cell>
          <cell r="D30">
            <v>2391018</v>
          </cell>
          <cell r="G30">
            <v>25252750.68</v>
          </cell>
          <cell r="H30">
            <v>1788131.5500000007</v>
          </cell>
          <cell r="I30">
            <v>74.78536548031009</v>
          </cell>
          <cell r="J30">
            <v>-602886.4499999993</v>
          </cell>
          <cell r="K30">
            <v>93.71156873000403</v>
          </cell>
          <cell r="L30">
            <v>-1694563.3200000003</v>
          </cell>
        </row>
        <row r="31">
          <cell r="B31">
            <v>28499736</v>
          </cell>
          <cell r="D31">
            <v>2477011</v>
          </cell>
          <cell r="G31">
            <v>27987748.96</v>
          </cell>
          <cell r="H31">
            <v>2551853.3500000015</v>
          </cell>
          <cell r="I31">
            <v>103.02147830590988</v>
          </cell>
          <cell r="J31">
            <v>74842.35000000149</v>
          </cell>
          <cell r="K31">
            <v>98.20353760469922</v>
          </cell>
          <cell r="L31">
            <v>-511987.0399999991</v>
          </cell>
        </row>
        <row r="32">
          <cell r="B32">
            <v>10198716</v>
          </cell>
          <cell r="D32">
            <v>780460</v>
          </cell>
          <cell r="G32">
            <v>10156669.8</v>
          </cell>
          <cell r="H32">
            <v>653528.1900000013</v>
          </cell>
          <cell r="I32">
            <v>83.73628244881242</v>
          </cell>
          <cell r="J32">
            <v>-126931.80999999866</v>
          </cell>
          <cell r="K32">
            <v>99.58773045548087</v>
          </cell>
          <cell r="L32">
            <v>-42046.199999999255</v>
          </cell>
        </row>
        <row r="33">
          <cell r="B33">
            <v>25106143</v>
          </cell>
          <cell r="D33">
            <v>1608759</v>
          </cell>
          <cell r="G33">
            <v>24505872.8</v>
          </cell>
          <cell r="H33">
            <v>1882799.960000001</v>
          </cell>
          <cell r="I33">
            <v>117.03430781117625</v>
          </cell>
          <cell r="J33">
            <v>274040.9600000009</v>
          </cell>
          <cell r="K33">
            <v>97.60907041754682</v>
          </cell>
          <cell r="L33">
            <v>-600270.1999999993</v>
          </cell>
        </row>
        <row r="34">
          <cell r="B34">
            <v>19686646</v>
          </cell>
          <cell r="D34">
            <v>1775292</v>
          </cell>
          <cell r="G34">
            <v>19462241.6</v>
          </cell>
          <cell r="H34">
            <v>1202255.1700000018</v>
          </cell>
          <cell r="I34">
            <v>67.72154496274426</v>
          </cell>
          <cell r="J34">
            <v>-573036.8299999982</v>
          </cell>
          <cell r="K34">
            <v>98.86011868146561</v>
          </cell>
          <cell r="L34">
            <v>-224404.3999999985</v>
          </cell>
        </row>
        <row r="35">
          <cell r="B35">
            <v>39468863</v>
          </cell>
          <cell r="D35">
            <v>1627096</v>
          </cell>
          <cell r="G35">
            <v>37653598.75</v>
          </cell>
          <cell r="H35">
            <v>2503925.0700000003</v>
          </cell>
          <cell r="I35">
            <v>153.88920321849483</v>
          </cell>
          <cell r="J35">
            <v>876829.0700000003</v>
          </cell>
          <cell r="K35">
            <v>95.40076882883604</v>
          </cell>
          <cell r="L35">
            <v>-1815264.25</v>
          </cell>
        </row>
        <row r="36">
          <cell r="B36">
            <v>4047733685</v>
          </cell>
          <cell r="D36">
            <v>465898075</v>
          </cell>
          <cell r="G36">
            <v>3659647887.5900006</v>
          </cell>
          <cell r="H36">
            <v>255128973.64000016</v>
          </cell>
          <cell r="I36">
            <v>54.76068422047036</v>
          </cell>
          <cell r="J36">
            <v>-210769101.35999984</v>
          </cell>
          <cell r="K36">
            <v>90.4122694917366</v>
          </cell>
          <cell r="L36">
            <v>-388085797.4100001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24.12.2013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24.12.2013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880055320.6</v>
      </c>
      <c r="E10" s="31">
        <f>'[5]вспомогат'!H10</f>
        <v>58589912.100000024</v>
      </c>
      <c r="F10" s="32">
        <f>'[5]вспомогат'!I10</f>
        <v>67.8815274286504</v>
      </c>
      <c r="G10" s="33">
        <f>'[5]вспомогат'!J10</f>
        <v>-27722099.899999976</v>
      </c>
      <c r="H10" s="34">
        <f>'[5]вспомогат'!K10</f>
        <v>94.4372894261308</v>
      </c>
      <c r="I10" s="35">
        <f>'[5]вспомогат'!L10</f>
        <v>-51838559.399999976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1628288836.47</v>
      </c>
      <c r="E12" s="36">
        <f>'[5]вспомогат'!H11</f>
        <v>112698742.91000009</v>
      </c>
      <c r="F12" s="37">
        <f>'[5]вспомогат'!I11</f>
        <v>41.457168752791155</v>
      </c>
      <c r="G12" s="33">
        <f>'[5]вспомогат'!J11</f>
        <v>-159145057.0899999</v>
      </c>
      <c r="H12" s="34">
        <f>'[5]вспомогат'!K11</f>
        <v>86.87532483607193</v>
      </c>
      <c r="I12" s="35">
        <f>'[5]вспомогат'!L11</f>
        <v>-245993463.52999997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122361956.53</v>
      </c>
      <c r="E13" s="36">
        <f>'[5]вспомогат'!H12</f>
        <v>7297756.620000005</v>
      </c>
      <c r="F13" s="37">
        <f>'[5]вспомогат'!I12</f>
        <v>45.02471487663603</v>
      </c>
      <c r="G13" s="33">
        <f>'[5]вспомогат'!J12</f>
        <v>-8910578.379999995</v>
      </c>
      <c r="H13" s="34">
        <f>'[5]вспомогат'!K12</f>
        <v>84.14641581267145</v>
      </c>
      <c r="I13" s="35">
        <f>'[5]вспомогат'!L12</f>
        <v>-23053573.47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254094918.18</v>
      </c>
      <c r="E14" s="36">
        <f>'[5]вспомогат'!H13</f>
        <v>21576986.340000004</v>
      </c>
      <c r="F14" s="37">
        <f>'[5]вспомогат'!I13</f>
        <v>95.19297176569465</v>
      </c>
      <c r="G14" s="33">
        <f>'[5]вспомогат'!J13</f>
        <v>-1089588.6599999964</v>
      </c>
      <c r="H14" s="34">
        <f>'[5]вспомогат'!K13</f>
        <v>94.88669893775185</v>
      </c>
      <c r="I14" s="35">
        <f>'[5]вспомогат'!L13</f>
        <v>-13692791.819999993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135350951.86</v>
      </c>
      <c r="E15" s="36">
        <f>'[5]вспомогат'!H14</f>
        <v>8198927.330000013</v>
      </c>
      <c r="F15" s="37">
        <f>'[5]вспомогат'!I14</f>
        <v>54.264829341258</v>
      </c>
      <c r="G15" s="33">
        <f>'[5]вспомогат'!J14</f>
        <v>-6910172.669999987</v>
      </c>
      <c r="H15" s="34">
        <f>'[5]вспомогат'!K14</f>
        <v>83.2455587469033</v>
      </c>
      <c r="I15" s="35">
        <f>'[5]вспомогат'!L14</f>
        <v>-27241448.139999986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23706658.13</v>
      </c>
      <c r="E16" s="36">
        <f>'[5]вспомогат'!H15</f>
        <v>1720749.6799999997</v>
      </c>
      <c r="F16" s="37">
        <f>'[5]вспомогат'!I15</f>
        <v>52.662286175623194</v>
      </c>
      <c r="G16" s="33">
        <f>'[5]вспомогат'!J15</f>
        <v>-1546768.3200000003</v>
      </c>
      <c r="H16" s="34">
        <f>'[5]вспомогат'!K15</f>
        <v>88.06892756972022</v>
      </c>
      <c r="I16" s="35">
        <f>'[5]вспомогат'!L15</f>
        <v>-3211641.870000001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2163803321.17</v>
      </c>
      <c r="E17" s="40">
        <f>SUM(E12:E16)</f>
        <v>151493162.8800001</v>
      </c>
      <c r="F17" s="41">
        <f>E17/C17*100</f>
        <v>46.03321590758046</v>
      </c>
      <c r="G17" s="40">
        <f>SUM(G12:G16)</f>
        <v>-177602165.1199999</v>
      </c>
      <c r="H17" s="42">
        <f>D17/B17*100</f>
        <v>87.35593886771504</v>
      </c>
      <c r="I17" s="40">
        <f>SUM(I12:I16)</f>
        <v>-313192918.83</v>
      </c>
    </row>
    <row r="18" spans="1:9" ht="20.25" customHeight="1">
      <c r="A18" s="30" t="s">
        <v>20</v>
      </c>
      <c r="B18" s="43">
        <f>'[5]вспомогат'!B16</f>
        <v>29659658</v>
      </c>
      <c r="C18" s="44">
        <f>'[5]вспомогат'!D16</f>
        <v>1275198</v>
      </c>
      <c r="D18" s="43">
        <f>'[5]вспомогат'!G16</f>
        <v>27879301.69</v>
      </c>
      <c r="E18" s="44">
        <f>'[5]вспомогат'!H16</f>
        <v>1613016.620000001</v>
      </c>
      <c r="F18" s="45">
        <f>'[5]вспомогат'!I16</f>
        <v>126.49146407067772</v>
      </c>
      <c r="G18" s="46">
        <f>'[5]вспомогат'!J16</f>
        <v>337818.62000000104</v>
      </c>
      <c r="H18" s="47">
        <f>'[5]вспомогат'!K16</f>
        <v>93.99738085314404</v>
      </c>
      <c r="I18" s="48">
        <f>'[5]вспомогат'!L16</f>
        <v>-1780356.3099999987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89666874.16</v>
      </c>
      <c r="E19" s="36">
        <f>'[5]вспомогат'!H17</f>
        <v>7846049.939999998</v>
      </c>
      <c r="F19" s="37">
        <f>'[5]вспомогат'!I17</f>
        <v>193.53041128773856</v>
      </c>
      <c r="G19" s="33">
        <f>'[5]вспомогат'!J17</f>
        <v>3791880.9399999976</v>
      </c>
      <c r="H19" s="34">
        <f>'[5]вспомогат'!K17</f>
        <v>94.02068730648058</v>
      </c>
      <c r="I19" s="35">
        <f>'[5]вспомогат'!L17</f>
        <v>-5702428.840000004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8824550.21</v>
      </c>
      <c r="E20" s="36">
        <f>'[5]вспомогат'!H18</f>
        <v>779481.9600000009</v>
      </c>
      <c r="F20" s="37">
        <f>'[5]вспомогат'!I18</f>
        <v>51.113504113437294</v>
      </c>
      <c r="G20" s="33">
        <f>'[5]вспомогат'!J18</f>
        <v>-745520.0399999991</v>
      </c>
      <c r="H20" s="34">
        <f>'[5]вспомогат'!K18</f>
        <v>95.21294757086713</v>
      </c>
      <c r="I20" s="35">
        <f>'[5]вспомогат'!L18</f>
        <v>-443674.7899999991</v>
      </c>
    </row>
    <row r="21" spans="1:9" ht="12.75">
      <c r="A21" s="30" t="s">
        <v>23</v>
      </c>
      <c r="B21" s="31">
        <f>'[5]вспомогат'!B19</f>
        <v>20509165</v>
      </c>
      <c r="C21" s="36">
        <f>'[5]вспомогат'!D19</f>
        <v>1977187</v>
      </c>
      <c r="D21" s="31">
        <f>'[5]вспомогат'!G19</f>
        <v>19430485.97</v>
      </c>
      <c r="E21" s="36">
        <f>'[5]вспомогат'!H19</f>
        <v>1313905.0999999978</v>
      </c>
      <c r="F21" s="37">
        <f>'[5]вспомогат'!I19</f>
        <v>66.45325404223262</v>
      </c>
      <c r="G21" s="33">
        <f>'[5]вспомогат'!J19</f>
        <v>-663281.9000000022</v>
      </c>
      <c r="H21" s="34">
        <f>'[5]вспомогат'!K19</f>
        <v>94.74050245341533</v>
      </c>
      <c r="I21" s="35">
        <f>'[5]вспомогат'!L19</f>
        <v>-1078679.0300000012</v>
      </c>
    </row>
    <row r="22" spans="1:9" ht="12.75">
      <c r="A22" s="30" t="s">
        <v>24</v>
      </c>
      <c r="B22" s="31">
        <f>'[5]вспомогат'!B20</f>
        <v>44803844</v>
      </c>
      <c r="C22" s="36">
        <f>'[5]вспомогат'!D20</f>
        <v>5783860</v>
      </c>
      <c r="D22" s="31">
        <f>'[5]вспомогат'!G20</f>
        <v>42095004.36</v>
      </c>
      <c r="E22" s="36">
        <f>'[5]вспомогат'!H20</f>
        <v>2904007.7299999967</v>
      </c>
      <c r="F22" s="37">
        <f>'[5]вспомогат'!I20</f>
        <v>50.208817813709125</v>
      </c>
      <c r="G22" s="33">
        <f>'[5]вспомогат'!J20</f>
        <v>-2879852.2700000033</v>
      </c>
      <c r="H22" s="34">
        <f>'[5]вспомогат'!K20</f>
        <v>93.9540017146743</v>
      </c>
      <c r="I22" s="35">
        <f>'[5]вспомогат'!L20</f>
        <v>-2708839.6400000006</v>
      </c>
    </row>
    <row r="23" spans="1:9" ht="12.75">
      <c r="A23" s="30" t="s">
        <v>25</v>
      </c>
      <c r="B23" s="31">
        <f>'[5]вспомогат'!B21</f>
        <v>30389900</v>
      </c>
      <c r="C23" s="36">
        <f>'[5]вспомогат'!D21</f>
        <v>2361991</v>
      </c>
      <c r="D23" s="31">
        <f>'[5]вспомогат'!G21</f>
        <v>30051409.71</v>
      </c>
      <c r="E23" s="36">
        <f>'[5]вспомогат'!H21</f>
        <v>1583379.4200000018</v>
      </c>
      <c r="F23" s="37">
        <f>'[5]вспомогат'!I21</f>
        <v>67.0357939551845</v>
      </c>
      <c r="G23" s="33">
        <f>'[5]вспомогат'!J21</f>
        <v>-778611.5799999982</v>
      </c>
      <c r="H23" s="34">
        <f>'[5]вспомогат'!K21</f>
        <v>98.88617504499851</v>
      </c>
      <c r="I23" s="35">
        <f>'[5]вспомогат'!L21</f>
        <v>-338490.2899999991</v>
      </c>
    </row>
    <row r="24" spans="1:9" ht="12.75">
      <c r="A24" s="30" t="s">
        <v>26</v>
      </c>
      <c r="B24" s="31">
        <f>'[5]вспомогат'!B22</f>
        <v>42916497</v>
      </c>
      <c r="C24" s="36">
        <f>'[5]вспомогат'!D22</f>
        <v>3000501</v>
      </c>
      <c r="D24" s="31">
        <f>'[5]вспомогат'!G22</f>
        <v>41151300.89</v>
      </c>
      <c r="E24" s="36">
        <f>'[5]вспомогат'!H22</f>
        <v>2790970.579999998</v>
      </c>
      <c r="F24" s="37">
        <f>'[5]вспомогат'!I22</f>
        <v>93.01681885791734</v>
      </c>
      <c r="G24" s="33">
        <f>'[5]вспомогат'!J22</f>
        <v>-209530.4200000018</v>
      </c>
      <c r="H24" s="34">
        <f>'[5]вспомогат'!K22</f>
        <v>95.8869054247368</v>
      </c>
      <c r="I24" s="35">
        <f>'[5]вспомогат'!L22</f>
        <v>-1765196.1099999994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22423896.48</v>
      </c>
      <c r="E25" s="36">
        <f>'[5]вспомогат'!H23</f>
        <v>1750839.870000001</v>
      </c>
      <c r="F25" s="37">
        <f>'[5]вспомогат'!I23</f>
        <v>78.10280134111791</v>
      </c>
      <c r="G25" s="33">
        <f>'[5]вспомогат'!J23</f>
        <v>-490872.12999999896</v>
      </c>
      <c r="H25" s="34">
        <f>'[5]вспомогат'!K23</f>
        <v>99.1578200567339</v>
      </c>
      <c r="I25" s="35">
        <f>'[5]вспомогат'!L23</f>
        <v>-190453.51999999955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26128214.34</v>
      </c>
      <c r="E26" s="36">
        <f>'[5]вспомогат'!H24</f>
        <v>1373914.6799999997</v>
      </c>
      <c r="F26" s="37">
        <f>'[5]вспомогат'!I24</f>
        <v>47.30808150717618</v>
      </c>
      <c r="G26" s="33">
        <f>'[5]вспомогат'!J24</f>
        <v>-1530271.3200000003</v>
      </c>
      <c r="H26" s="34">
        <f>'[5]вспомогат'!K24</f>
        <v>103.84488551839151</v>
      </c>
      <c r="I26" s="35">
        <f>'[5]вспомогат'!L24</f>
        <v>967404.3399999999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32765169.65</v>
      </c>
      <c r="E27" s="36">
        <f>'[5]вспомогат'!H25</f>
        <v>2243491.3999999985</v>
      </c>
      <c r="F27" s="37">
        <f>'[5]вспомогат'!I25</f>
        <v>63.53978721807382</v>
      </c>
      <c r="G27" s="33">
        <f>'[5]вспомогат'!J25</f>
        <v>-1287353.6000000015</v>
      </c>
      <c r="H27" s="34">
        <f>'[5]вспомогат'!K25</f>
        <v>99.26102090029718</v>
      </c>
      <c r="I27" s="35">
        <f>'[5]вспомогат'!L25</f>
        <v>-243930.3500000015</v>
      </c>
    </row>
    <row r="28" spans="1:9" ht="12.75">
      <c r="A28" s="30" t="s">
        <v>30</v>
      </c>
      <c r="B28" s="31">
        <f>'[5]вспомогат'!B26</f>
        <v>21464203</v>
      </c>
      <c r="C28" s="36">
        <f>'[5]вспомогат'!D26</f>
        <v>2248018</v>
      </c>
      <c r="D28" s="31">
        <f>'[5]вспомогат'!G26</f>
        <v>21757200</v>
      </c>
      <c r="E28" s="36">
        <f>'[5]вспомогат'!H26</f>
        <v>1647286.5799999982</v>
      </c>
      <c r="F28" s="37">
        <f>'[5]вспомогат'!I26</f>
        <v>73.27728603596583</v>
      </c>
      <c r="G28" s="33">
        <f>'[5]вспомогат'!J26</f>
        <v>-600731.4200000018</v>
      </c>
      <c r="H28" s="34">
        <f>'[5]вспомогат'!K26</f>
        <v>101.36504951989134</v>
      </c>
      <c r="I28" s="35">
        <f>'[5]вспомогат'!L26</f>
        <v>292997</v>
      </c>
    </row>
    <row r="29" spans="1:9" ht="12.75">
      <c r="A29" s="30" t="s">
        <v>31</v>
      </c>
      <c r="B29" s="31">
        <f>'[5]вспомогат'!B27</f>
        <v>17528473</v>
      </c>
      <c r="C29" s="36">
        <f>'[5]вспомогат'!D27</f>
        <v>1534668</v>
      </c>
      <c r="D29" s="31">
        <f>'[5]вспомогат'!G27</f>
        <v>17650470</v>
      </c>
      <c r="E29" s="36">
        <f>'[5]вспомогат'!H27</f>
        <v>1297381.4000000004</v>
      </c>
      <c r="F29" s="37">
        <f>'[5]вспомогат'!I27</f>
        <v>84.53824540552097</v>
      </c>
      <c r="G29" s="33">
        <f>'[5]вспомогат'!J27</f>
        <v>-237286.59999999963</v>
      </c>
      <c r="H29" s="34">
        <f>'[5]вспомогат'!K27</f>
        <v>100.69599331327947</v>
      </c>
      <c r="I29" s="35">
        <f>'[5]вспомогат'!L27</f>
        <v>121997</v>
      </c>
    </row>
    <row r="30" spans="1:9" ht="12.75">
      <c r="A30" s="30" t="s">
        <v>32</v>
      </c>
      <c r="B30" s="31">
        <f>'[5]вспомогат'!B28</f>
        <v>32167121</v>
      </c>
      <c r="C30" s="36">
        <f>'[5]вспомогат'!D28</f>
        <v>1299515</v>
      </c>
      <c r="D30" s="31">
        <f>'[5]вспомогат'!G28</f>
        <v>31129179.44</v>
      </c>
      <c r="E30" s="36">
        <f>'[5]вспомогат'!H28</f>
        <v>2351960.6300000027</v>
      </c>
      <c r="F30" s="37">
        <f>'[5]вспомогат'!I28</f>
        <v>180.98757074754832</v>
      </c>
      <c r="G30" s="33">
        <f>'[5]вспомогат'!J28</f>
        <v>1052445.6300000027</v>
      </c>
      <c r="H30" s="34">
        <f>'[5]вспомогат'!K28</f>
        <v>96.77328424884529</v>
      </c>
      <c r="I30" s="35">
        <f>'[5]вспомогат'!L28</f>
        <v>-1037941.5599999987</v>
      </c>
    </row>
    <row r="31" spans="1:9" ht="12.75">
      <c r="A31" s="30" t="s">
        <v>33</v>
      </c>
      <c r="B31" s="31">
        <f>'[5]вспомогат'!B29</f>
        <v>64075498</v>
      </c>
      <c r="C31" s="36">
        <f>'[5]вспомогат'!D29</f>
        <v>6094247</v>
      </c>
      <c r="D31" s="31">
        <f>'[5]вспомогат'!G29</f>
        <v>59817306.33</v>
      </c>
      <c r="E31" s="36">
        <f>'[5]вспомогат'!H29</f>
        <v>4967719.460000001</v>
      </c>
      <c r="F31" s="37">
        <f>'[5]вспомогат'!I29</f>
        <v>81.51490184103139</v>
      </c>
      <c r="G31" s="33">
        <f>'[5]вспомогат'!J29</f>
        <v>-1126527.539999999</v>
      </c>
      <c r="H31" s="34">
        <f>'[5]вспомогат'!K29</f>
        <v>93.35441502147982</v>
      </c>
      <c r="I31" s="35">
        <f>'[5]вспомогат'!L29</f>
        <v>-4258191.670000002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25252750.68</v>
      </c>
      <c r="E32" s="36">
        <f>'[5]вспомогат'!H30</f>
        <v>1788131.5500000007</v>
      </c>
      <c r="F32" s="37">
        <f>'[5]вспомогат'!I30</f>
        <v>74.78536548031009</v>
      </c>
      <c r="G32" s="33">
        <f>'[5]вспомогат'!J30</f>
        <v>-602886.4499999993</v>
      </c>
      <c r="H32" s="34">
        <f>'[5]вспомогат'!K30</f>
        <v>93.71156873000403</v>
      </c>
      <c r="I32" s="35">
        <f>'[5]вспомогат'!L30</f>
        <v>-1694563.3200000003</v>
      </c>
    </row>
    <row r="33" spans="1:9" ht="12.75">
      <c r="A33" s="30" t="s">
        <v>35</v>
      </c>
      <c r="B33" s="31">
        <f>'[5]вспомогат'!B31</f>
        <v>28499736</v>
      </c>
      <c r="C33" s="36">
        <f>'[5]вспомогат'!D31</f>
        <v>2477011</v>
      </c>
      <c r="D33" s="31">
        <f>'[5]вспомогат'!G31</f>
        <v>27987748.96</v>
      </c>
      <c r="E33" s="36">
        <f>'[5]вспомогат'!H31</f>
        <v>2551853.3500000015</v>
      </c>
      <c r="F33" s="37">
        <f>'[5]вспомогат'!I31</f>
        <v>103.02147830590988</v>
      </c>
      <c r="G33" s="33">
        <f>'[5]вспомогат'!J31</f>
        <v>74842.35000000149</v>
      </c>
      <c r="H33" s="34">
        <f>'[5]вспомогат'!K31</f>
        <v>98.20353760469922</v>
      </c>
      <c r="I33" s="35">
        <f>'[5]вспомогат'!L31</f>
        <v>-511987.0399999991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10156669.8</v>
      </c>
      <c r="E34" s="36">
        <f>'[5]вспомогат'!H32</f>
        <v>653528.1900000013</v>
      </c>
      <c r="F34" s="37">
        <f>'[5]вспомогат'!I32</f>
        <v>83.73628244881242</v>
      </c>
      <c r="G34" s="33">
        <f>'[5]вспомогат'!J32</f>
        <v>-126931.80999999866</v>
      </c>
      <c r="H34" s="34">
        <f>'[5]вспомогат'!K32</f>
        <v>99.58773045548087</v>
      </c>
      <c r="I34" s="35">
        <f>'[5]вспомогат'!L32</f>
        <v>-42046.199999999255</v>
      </c>
    </row>
    <row r="35" spans="1:9" ht="12.75">
      <c r="A35" s="30" t="s">
        <v>37</v>
      </c>
      <c r="B35" s="31">
        <f>'[5]вспомогат'!B33</f>
        <v>25106143</v>
      </c>
      <c r="C35" s="36">
        <f>'[5]вспомогат'!D33</f>
        <v>1608759</v>
      </c>
      <c r="D35" s="31">
        <f>'[5]вспомогат'!G33</f>
        <v>24505872.8</v>
      </c>
      <c r="E35" s="36">
        <f>'[5]вспомогат'!H33</f>
        <v>1882799.960000001</v>
      </c>
      <c r="F35" s="37">
        <f>'[5]вспомогат'!I33</f>
        <v>117.03430781117625</v>
      </c>
      <c r="G35" s="33">
        <f>'[5]вспомогат'!J33</f>
        <v>274040.9600000009</v>
      </c>
      <c r="H35" s="34">
        <f>'[5]вспомогат'!K33</f>
        <v>97.60907041754682</v>
      </c>
      <c r="I35" s="35">
        <f>'[5]вспомогат'!L33</f>
        <v>-600270.1999999993</v>
      </c>
    </row>
    <row r="36" spans="1:9" ht="12.75">
      <c r="A36" s="30" t="s">
        <v>38</v>
      </c>
      <c r="B36" s="31">
        <f>'[5]вспомогат'!B34</f>
        <v>19686646</v>
      </c>
      <c r="C36" s="36">
        <f>'[5]вспомогат'!D34</f>
        <v>1775292</v>
      </c>
      <c r="D36" s="31">
        <f>'[5]вспомогат'!G34</f>
        <v>19462241.6</v>
      </c>
      <c r="E36" s="36">
        <f>'[5]вспомогат'!H34</f>
        <v>1202255.1700000018</v>
      </c>
      <c r="F36" s="37">
        <f>'[5]вспомогат'!I34</f>
        <v>67.72154496274426</v>
      </c>
      <c r="G36" s="33">
        <f>'[5]вспомогат'!J34</f>
        <v>-573036.8299999982</v>
      </c>
      <c r="H36" s="34">
        <f>'[5]вспомогат'!K34</f>
        <v>98.86011868146561</v>
      </c>
      <c r="I36" s="35">
        <f>'[5]вспомогат'!L34</f>
        <v>-224404.3999999985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37653598.75</v>
      </c>
      <c r="E37" s="36">
        <f>'[5]вспомогат'!H35</f>
        <v>2503925.0700000003</v>
      </c>
      <c r="F37" s="37">
        <f>'[5]вспомогат'!I35</f>
        <v>153.88920321849483</v>
      </c>
      <c r="G37" s="33">
        <f>'[5]вспомогат'!J35</f>
        <v>876829.0700000003</v>
      </c>
      <c r="H37" s="34">
        <f>'[5]вспомогат'!K35</f>
        <v>95.40076882883604</v>
      </c>
      <c r="I37" s="35">
        <f>'[5]вспомогат'!L35</f>
        <v>-1815264.25</v>
      </c>
    </row>
    <row r="38" spans="1:9" ht="18.75" customHeight="1">
      <c r="A38" s="49" t="s">
        <v>40</v>
      </c>
      <c r="B38" s="40">
        <f>SUM(B18:B37)</f>
        <v>638843565</v>
      </c>
      <c r="C38" s="40">
        <f>SUM(C18:C37)</f>
        <v>50490735</v>
      </c>
      <c r="D38" s="40">
        <f>SUM(D18:D37)</f>
        <v>615789245.8199999</v>
      </c>
      <c r="E38" s="40">
        <f>SUM(E18:E37)</f>
        <v>45045898.66000001</v>
      </c>
      <c r="F38" s="41">
        <f>E38/C38*100</f>
        <v>89.21616740180156</v>
      </c>
      <c r="G38" s="40">
        <f>SUM(G18:G37)</f>
        <v>-5444836.339999998</v>
      </c>
      <c r="H38" s="42">
        <f>D38/B38*100</f>
        <v>96.39124185589941</v>
      </c>
      <c r="I38" s="40">
        <f>SUM(I18:I37)</f>
        <v>-23054319.18</v>
      </c>
    </row>
    <row r="39" spans="1:9" ht="20.25" customHeight="1">
      <c r="A39" s="50" t="s">
        <v>41</v>
      </c>
      <c r="B39" s="51">
        <f>'[5]вспомогат'!B36</f>
        <v>4047733685</v>
      </c>
      <c r="C39" s="51">
        <f>'[5]вспомогат'!D36</f>
        <v>465898075</v>
      </c>
      <c r="D39" s="51">
        <f>'[5]вспомогат'!G36</f>
        <v>3659647887.5900006</v>
      </c>
      <c r="E39" s="51">
        <f>'[5]вспомогат'!H36</f>
        <v>255128973.64000016</v>
      </c>
      <c r="F39" s="52">
        <f>'[5]вспомогат'!I36</f>
        <v>54.76068422047036</v>
      </c>
      <c r="G39" s="51">
        <f>'[5]вспомогат'!J36</f>
        <v>-210769101.35999984</v>
      </c>
      <c r="H39" s="52">
        <f>'[5]вспомогат'!K36</f>
        <v>90.4122694917366</v>
      </c>
      <c r="I39" s="51">
        <f>'[5]вспомогат'!L36</f>
        <v>-388085797.4100001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2013-12-25T07:15:07Z</dcterms:created>
  <dcterms:modified xsi:type="dcterms:W3CDTF">2013-12-25T07:18:38Z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