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<sst xmlns="http://schemas.openxmlformats.org/spreadsheetml/2006/main" count="44" uniqueCount="42">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</sst>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26.12.2013</v>
          </cell>
        </row>
        <row r="6">
          <cell r="G6" t="str">
            <v>Фактично надійшло на 26.12.2013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886691510.4</v>
          </cell>
          <cell r="H10">
            <v>65226101.899999976</v>
          </cell>
          <cell r="I10">
            <v>75.5701325789972</v>
          </cell>
          <cell r="J10">
            <v>-21085910.100000024</v>
          </cell>
          <cell r="K10">
            <v>95.14940804204015</v>
          </cell>
          <cell r="L10">
            <v>-45202369.600000024</v>
          </cell>
        </row>
        <row r="11">
          <cell r="B11">
            <v>1874282300</v>
          </cell>
          <cell r="D11">
            <v>271843800</v>
          </cell>
          <cell r="G11">
            <v>1649265725.71</v>
          </cell>
          <cell r="H11">
            <v>133675632.1500001</v>
          </cell>
          <cell r="I11">
            <v>49.17369171193167</v>
          </cell>
          <cell r="J11">
            <v>-138168167.8499999</v>
          </cell>
          <cell r="K11">
            <v>87.99452066052163</v>
          </cell>
          <cell r="L11">
            <v>-225016574.28999996</v>
          </cell>
        </row>
        <row r="12">
          <cell r="B12">
            <v>145415530</v>
          </cell>
          <cell r="D12">
            <v>16208335</v>
          </cell>
          <cell r="G12">
            <v>124548389.53</v>
          </cell>
          <cell r="H12">
            <v>9484189.620000005</v>
          </cell>
          <cell r="I12">
            <v>58.51427441498467</v>
          </cell>
          <cell r="J12">
            <v>-6724145.379999995</v>
          </cell>
          <cell r="K12">
            <v>85.64999180623968</v>
          </cell>
          <cell r="L12">
            <v>-20867140.47</v>
          </cell>
        </row>
        <row r="13">
          <cell r="B13">
            <v>267787710</v>
          </cell>
          <cell r="D13">
            <v>22666575</v>
          </cell>
          <cell r="G13">
            <v>256054963.38</v>
          </cell>
          <cell r="H13">
            <v>23537031.53999999</v>
          </cell>
          <cell r="I13">
            <v>103.84026497165976</v>
          </cell>
          <cell r="J13">
            <v>870456.5399999917</v>
          </cell>
          <cell r="K13">
            <v>95.61863887629497</v>
          </cell>
          <cell r="L13">
            <v>-11732746.620000005</v>
          </cell>
        </row>
        <row r="14">
          <cell r="B14">
            <v>162592400</v>
          </cell>
          <cell r="D14">
            <v>15109100</v>
          </cell>
          <cell r="G14">
            <v>137831543.33</v>
          </cell>
          <cell r="H14">
            <v>10679518.800000012</v>
          </cell>
          <cell r="I14">
            <v>70.682693211376</v>
          </cell>
          <cell r="J14">
            <v>-4429581.199999988</v>
          </cell>
          <cell r="K14">
            <v>84.77120906635244</v>
          </cell>
          <cell r="L14">
            <v>-24760856.669999987</v>
          </cell>
        </row>
        <row r="15">
          <cell r="B15">
            <v>26918300</v>
          </cell>
          <cell r="D15">
            <v>3267518</v>
          </cell>
          <cell r="G15">
            <v>24017300.32</v>
          </cell>
          <cell r="H15">
            <v>2031391.870000001</v>
          </cell>
          <cell r="I15">
            <v>62.16926333688142</v>
          </cell>
          <cell r="J15">
            <v>-1236126.129999999</v>
          </cell>
          <cell r="K15">
            <v>89.22294617416404</v>
          </cell>
          <cell r="L15">
            <v>-2900999.6799999997</v>
          </cell>
        </row>
        <row r="16">
          <cell r="B16">
            <v>29661658</v>
          </cell>
          <cell r="D16">
            <v>1277198</v>
          </cell>
          <cell r="G16">
            <v>28437840.92</v>
          </cell>
          <cell r="H16">
            <v>2171555.8500000015</v>
          </cell>
          <cell r="I16">
            <v>170.02499612432854</v>
          </cell>
          <cell r="J16">
            <v>894357.8500000015</v>
          </cell>
          <cell r="K16">
            <v>95.87407730208474</v>
          </cell>
          <cell r="L16">
            <v>-1223817.0799999982</v>
          </cell>
        </row>
        <row r="17">
          <cell r="B17">
            <v>94958503</v>
          </cell>
          <cell r="D17">
            <v>3643369</v>
          </cell>
          <cell r="G17">
            <v>90086669.93</v>
          </cell>
          <cell r="H17">
            <v>8265845.710000008</v>
          </cell>
          <cell r="I17">
            <v>226.87369053203255</v>
          </cell>
          <cell r="J17">
            <v>4622476.710000008</v>
          </cell>
          <cell r="K17">
            <v>94.86951361269881</v>
          </cell>
          <cell r="L17">
            <v>-4871833.069999993</v>
          </cell>
        </row>
        <row r="18">
          <cell r="B18">
            <v>9268225</v>
          </cell>
          <cell r="D18">
            <v>1525002</v>
          </cell>
          <cell r="G18">
            <v>8983849.92</v>
          </cell>
          <cell r="H18">
            <v>938781.6699999999</v>
          </cell>
          <cell r="I18">
            <v>61.55937303688781</v>
          </cell>
          <cell r="J18">
            <v>-586220.3300000001</v>
          </cell>
          <cell r="K18">
            <v>96.93172015137742</v>
          </cell>
          <cell r="L18">
            <v>-284375.0800000001</v>
          </cell>
        </row>
        <row r="19">
          <cell r="B19">
            <v>20485665</v>
          </cell>
          <cell r="D19">
            <v>1953687</v>
          </cell>
          <cell r="G19">
            <v>19658039.1</v>
          </cell>
          <cell r="H19">
            <v>1541458.2300000004</v>
          </cell>
          <cell r="I19">
            <v>78.8999583863741</v>
          </cell>
          <cell r="J19">
            <v>-412228.76999999955</v>
          </cell>
          <cell r="K19">
            <v>95.95997542671914</v>
          </cell>
          <cell r="L19">
            <v>-827625.8999999985</v>
          </cell>
        </row>
        <row r="20">
          <cell r="B20">
            <v>44803844</v>
          </cell>
          <cell r="D20">
            <v>5783860</v>
          </cell>
          <cell r="G20">
            <v>42523966.33</v>
          </cell>
          <cell r="H20">
            <v>3332969.6999999955</v>
          </cell>
          <cell r="I20">
            <v>57.6253522733952</v>
          </cell>
          <cell r="J20">
            <v>-2450890.3000000045</v>
          </cell>
          <cell r="K20">
            <v>94.91142396174756</v>
          </cell>
          <cell r="L20">
            <v>-2279877.670000002</v>
          </cell>
        </row>
        <row r="21">
          <cell r="B21">
            <v>30389900</v>
          </cell>
          <cell r="D21">
            <v>2361991</v>
          </cell>
          <cell r="G21">
            <v>30567565.98</v>
          </cell>
          <cell r="H21">
            <v>2099535.6900000013</v>
          </cell>
          <cell r="I21">
            <v>88.88838653491912</v>
          </cell>
          <cell r="J21">
            <v>-262455.30999999866</v>
          </cell>
          <cell r="K21">
            <v>100.5846217986897</v>
          </cell>
          <cell r="L21">
            <v>177665.98000000045</v>
          </cell>
        </row>
        <row r="22">
          <cell r="B22">
            <v>42916497</v>
          </cell>
          <cell r="D22">
            <v>3000501</v>
          </cell>
          <cell r="G22">
            <v>41619920.52</v>
          </cell>
          <cell r="H22">
            <v>3259590.210000001</v>
          </cell>
          <cell r="I22">
            <v>108.63486497754877</v>
          </cell>
          <cell r="J22">
            <v>259089.2100000009</v>
          </cell>
          <cell r="K22">
            <v>96.97883897653622</v>
          </cell>
          <cell r="L22">
            <v>-1296576.4799999967</v>
          </cell>
        </row>
        <row r="23">
          <cell r="B23">
            <v>22614350</v>
          </cell>
          <cell r="D23">
            <v>2241712</v>
          </cell>
          <cell r="G23">
            <v>22680248.41</v>
          </cell>
          <cell r="H23">
            <v>2007191.8000000007</v>
          </cell>
          <cell r="I23">
            <v>89.53834390858418</v>
          </cell>
          <cell r="J23">
            <v>-234520.19999999925</v>
          </cell>
          <cell r="K23">
            <v>100.29140085830457</v>
          </cell>
          <cell r="L23">
            <v>65898.41000000015</v>
          </cell>
        </row>
        <row r="24">
          <cell r="B24">
            <v>25160810</v>
          </cell>
          <cell r="D24">
            <v>2904186</v>
          </cell>
          <cell r="G24">
            <v>26411793.54</v>
          </cell>
          <cell r="H24">
            <v>1657493.879999999</v>
          </cell>
          <cell r="I24">
            <v>57.07258006202078</v>
          </cell>
          <cell r="J24">
            <v>-1246692.120000001</v>
          </cell>
          <cell r="K24">
            <v>104.97195257227409</v>
          </cell>
          <cell r="L24">
            <v>1250983.539999999</v>
          </cell>
        </row>
        <row r="25">
          <cell r="B25">
            <v>32886660</v>
          </cell>
          <cell r="D25">
            <v>3408405</v>
          </cell>
          <cell r="G25">
            <v>33198790.03</v>
          </cell>
          <cell r="H25">
            <v>2677111.780000001</v>
          </cell>
          <cell r="I25">
            <v>78.54441534970172</v>
          </cell>
          <cell r="J25">
            <v>-731293.2199999988</v>
          </cell>
          <cell r="K25">
            <v>100.9491083314633</v>
          </cell>
          <cell r="L25">
            <v>312130.0300000012</v>
          </cell>
        </row>
        <row r="26">
          <cell r="B26">
            <v>21464203</v>
          </cell>
          <cell r="D26">
            <v>2248018</v>
          </cell>
          <cell r="G26">
            <v>22006141.14</v>
          </cell>
          <cell r="H26">
            <v>1896227.7199999988</v>
          </cell>
          <cell r="I26">
            <v>84.35109149481895</v>
          </cell>
          <cell r="J26">
            <v>-351790.2800000012</v>
          </cell>
          <cell r="K26">
            <v>102.52484632203675</v>
          </cell>
          <cell r="L26">
            <v>541938.1400000006</v>
          </cell>
        </row>
        <row r="27">
          <cell r="B27">
            <v>17528473</v>
          </cell>
          <cell r="D27">
            <v>1534668</v>
          </cell>
          <cell r="G27">
            <v>17731075.31</v>
          </cell>
          <cell r="H27">
            <v>1377986.709999999</v>
          </cell>
          <cell r="I27">
            <v>89.790541667644</v>
          </cell>
          <cell r="J27">
            <v>-156681.29000000097</v>
          </cell>
          <cell r="K27">
            <v>101.15584688980037</v>
          </cell>
          <cell r="L27">
            <v>202602.30999999866</v>
          </cell>
        </row>
        <row r="28">
          <cell r="B28">
            <v>32167121</v>
          </cell>
          <cell r="D28">
            <v>1299515</v>
          </cell>
          <cell r="G28">
            <v>31552823.92</v>
          </cell>
          <cell r="H28">
            <v>2775605.110000003</v>
          </cell>
          <cell r="I28">
            <v>213.58777005267373</v>
          </cell>
          <cell r="J28">
            <v>1476090.1100000031</v>
          </cell>
          <cell r="K28">
            <v>98.09029511842232</v>
          </cell>
          <cell r="L28">
            <v>-614297.0799999982</v>
          </cell>
        </row>
        <row r="29">
          <cell r="B29">
            <v>64075498</v>
          </cell>
          <cell r="D29">
            <v>6094247</v>
          </cell>
          <cell r="G29">
            <v>60234153.86</v>
          </cell>
          <cell r="H29">
            <v>5384566.990000002</v>
          </cell>
          <cell r="I29">
            <v>88.35491882754344</v>
          </cell>
          <cell r="J29">
            <v>-709680.0099999979</v>
          </cell>
          <cell r="K29">
            <v>94.00497185367173</v>
          </cell>
          <cell r="L29">
            <v>-3841344.1400000006</v>
          </cell>
        </row>
        <row r="30">
          <cell r="B30">
            <v>26132668</v>
          </cell>
          <cell r="D30">
            <v>1576372</v>
          </cell>
          <cell r="G30">
            <v>25629164.89</v>
          </cell>
          <cell r="H30">
            <v>2164545.7600000016</v>
          </cell>
          <cell r="I30">
            <v>137.3118629359061</v>
          </cell>
          <cell r="J30">
            <v>588173.7600000016</v>
          </cell>
          <cell r="K30">
            <v>98.07328088352862</v>
          </cell>
          <cell r="L30">
            <v>-503503.1099999994</v>
          </cell>
        </row>
        <row r="31">
          <cell r="B31">
            <v>28499736</v>
          </cell>
          <cell r="D31">
            <v>2477011</v>
          </cell>
          <cell r="G31">
            <v>28347147.62</v>
          </cell>
          <cell r="H31">
            <v>2911252.0100000016</v>
          </cell>
          <cell r="I31">
            <v>117.53084705719925</v>
          </cell>
          <cell r="J31">
            <v>434241.01000000164</v>
          </cell>
          <cell r="K31">
            <v>99.46459721591808</v>
          </cell>
          <cell r="L31">
            <v>-152588.37999999896</v>
          </cell>
        </row>
        <row r="32">
          <cell r="B32">
            <v>10198716</v>
          </cell>
          <cell r="D32">
            <v>780460</v>
          </cell>
          <cell r="G32">
            <v>10221990.53</v>
          </cell>
          <cell r="H32">
            <v>718848.9199999999</v>
          </cell>
          <cell r="I32">
            <v>92.1057991440945</v>
          </cell>
          <cell r="J32">
            <v>-61611.080000000075</v>
          </cell>
          <cell r="K32">
            <v>100.22821039432806</v>
          </cell>
          <cell r="L32">
            <v>23274.52999999933</v>
          </cell>
        </row>
        <row r="33">
          <cell r="B33">
            <v>25106143</v>
          </cell>
          <cell r="D33">
            <v>1608759</v>
          </cell>
          <cell r="G33">
            <v>24857583.74</v>
          </cell>
          <cell r="H33">
            <v>2234510.8999999985</v>
          </cell>
          <cell r="I33">
            <v>138.8965593976474</v>
          </cell>
          <cell r="J33">
            <v>625751.8999999985</v>
          </cell>
          <cell r="K33">
            <v>99.00996636560222</v>
          </cell>
          <cell r="L33">
            <v>-248559.26000000164</v>
          </cell>
        </row>
        <row r="34">
          <cell r="B34">
            <v>19640315</v>
          </cell>
          <cell r="D34">
            <v>1728961</v>
          </cell>
          <cell r="G34">
            <v>19997854.61</v>
          </cell>
          <cell r="H34">
            <v>1737868.1799999997</v>
          </cell>
          <cell r="I34">
            <v>100.51517529892229</v>
          </cell>
          <cell r="J34">
            <v>8907.179999999702</v>
          </cell>
          <cell r="K34">
            <v>101.82043724858791</v>
          </cell>
          <cell r="L34">
            <v>357539.6099999994</v>
          </cell>
        </row>
        <row r="35">
          <cell r="B35">
            <v>37771863</v>
          </cell>
          <cell r="D35">
            <v>-69904</v>
          </cell>
          <cell r="G35">
            <v>38270926.13</v>
          </cell>
          <cell r="H35">
            <v>3121252.450000003</v>
          </cell>
          <cell r="I35">
            <v>-4465.055576218819</v>
          </cell>
          <cell r="J35">
            <v>3191156.450000003</v>
          </cell>
          <cell r="K35">
            <v>101.3212563277591</v>
          </cell>
          <cell r="L35">
            <v>499063.1300000027</v>
          </cell>
        </row>
        <row r="36">
          <cell r="B36">
            <v>4044620968</v>
          </cell>
          <cell r="D36">
            <v>462785358</v>
          </cell>
          <cell r="G36">
            <v>3701426979.1000004</v>
          </cell>
          <cell r="H36">
            <v>296908065.1500001</v>
          </cell>
          <cell r="I36">
            <v>64.15675431762475</v>
          </cell>
          <cell r="J36">
            <v>-165877292.8499999</v>
          </cell>
          <cell r="K36">
            <v>91.5148046846599</v>
          </cell>
          <cell r="L36">
            <v>-343193988.89999986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26.12.2013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26.12.2013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886691510.4</v>
      </c>
      <c r="E10" s="31">
        <f>'[5]вспомогат'!H10</f>
        <v>65226101.899999976</v>
      </c>
      <c r="F10" s="32">
        <f>'[5]вспомогат'!I10</f>
        <v>75.5701325789972</v>
      </c>
      <c r="G10" s="33">
        <f>'[5]вспомогат'!J10</f>
        <v>-21085910.100000024</v>
      </c>
      <c r="H10" s="34">
        <f>'[5]вспомогат'!K10</f>
        <v>95.14940804204015</v>
      </c>
      <c r="I10" s="35">
        <f>'[5]вспомогат'!L10</f>
        <v>-45202369.600000024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1649265725.71</v>
      </c>
      <c r="E12" s="36">
        <f>'[5]вспомогат'!H11</f>
        <v>133675632.1500001</v>
      </c>
      <c r="F12" s="37">
        <f>'[5]вспомогат'!I11</f>
        <v>49.17369171193167</v>
      </c>
      <c r="G12" s="33">
        <f>'[5]вспомогат'!J11</f>
        <v>-138168167.8499999</v>
      </c>
      <c r="H12" s="34">
        <f>'[5]вспомогат'!K11</f>
        <v>87.99452066052163</v>
      </c>
      <c r="I12" s="35">
        <f>'[5]вспомогат'!L11</f>
        <v>-225016574.28999996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124548389.53</v>
      </c>
      <c r="E13" s="36">
        <f>'[5]вспомогат'!H12</f>
        <v>9484189.620000005</v>
      </c>
      <c r="F13" s="37">
        <f>'[5]вспомогат'!I12</f>
        <v>58.51427441498467</v>
      </c>
      <c r="G13" s="33">
        <f>'[5]вспомогат'!J12</f>
        <v>-6724145.379999995</v>
      </c>
      <c r="H13" s="34">
        <f>'[5]вспомогат'!K12</f>
        <v>85.64999180623968</v>
      </c>
      <c r="I13" s="35">
        <f>'[5]вспомогат'!L12</f>
        <v>-20867140.47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256054963.38</v>
      </c>
      <c r="E14" s="36">
        <f>'[5]вспомогат'!H13</f>
        <v>23537031.53999999</v>
      </c>
      <c r="F14" s="37">
        <f>'[5]вспомогат'!I13</f>
        <v>103.84026497165976</v>
      </c>
      <c r="G14" s="33">
        <f>'[5]вспомогат'!J13</f>
        <v>870456.5399999917</v>
      </c>
      <c r="H14" s="34">
        <f>'[5]вспомогат'!K13</f>
        <v>95.61863887629497</v>
      </c>
      <c r="I14" s="35">
        <f>'[5]вспомогат'!L13</f>
        <v>-11732746.620000005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137831543.33</v>
      </c>
      <c r="E15" s="36">
        <f>'[5]вспомогат'!H14</f>
        <v>10679518.800000012</v>
      </c>
      <c r="F15" s="37">
        <f>'[5]вспомогат'!I14</f>
        <v>70.682693211376</v>
      </c>
      <c r="G15" s="33">
        <f>'[5]вспомогат'!J14</f>
        <v>-4429581.199999988</v>
      </c>
      <c r="H15" s="34">
        <f>'[5]вспомогат'!K14</f>
        <v>84.77120906635244</v>
      </c>
      <c r="I15" s="35">
        <f>'[5]вспомогат'!L14</f>
        <v>-24760856.669999987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24017300.32</v>
      </c>
      <c r="E16" s="36">
        <f>'[5]вспомогат'!H15</f>
        <v>2031391.870000001</v>
      </c>
      <c r="F16" s="37">
        <f>'[5]вспомогат'!I15</f>
        <v>62.16926333688142</v>
      </c>
      <c r="G16" s="33">
        <f>'[5]вспомогат'!J15</f>
        <v>-1236126.129999999</v>
      </c>
      <c r="H16" s="34">
        <f>'[5]вспомогат'!K15</f>
        <v>89.22294617416404</v>
      </c>
      <c r="I16" s="35">
        <f>'[5]вспомогат'!L15</f>
        <v>-2900999.6799999997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2191717922.27</v>
      </c>
      <c r="E17" s="40">
        <f>SUM(E12:E16)</f>
        <v>179407763.9800001</v>
      </c>
      <c r="F17" s="41">
        <f>E17/C17*100</f>
        <v>54.51543936229933</v>
      </c>
      <c r="G17" s="40">
        <f>SUM(G12:G16)</f>
        <v>-149687564.0199999</v>
      </c>
      <c r="H17" s="42">
        <f>D17/B17*100</f>
        <v>88.48289258081394</v>
      </c>
      <c r="I17" s="40">
        <f>SUM(I12:I16)</f>
        <v>-285278317.72999996</v>
      </c>
    </row>
    <row r="18" spans="1:9" ht="20.25" customHeight="1">
      <c r="A18" s="30" t="s">
        <v>20</v>
      </c>
      <c r="B18" s="43">
        <f>'[5]вспомогат'!B16</f>
        <v>29661658</v>
      </c>
      <c r="C18" s="44">
        <f>'[5]вспомогат'!D16</f>
        <v>1277198</v>
      </c>
      <c r="D18" s="43">
        <f>'[5]вспомогат'!G16</f>
        <v>28437840.92</v>
      </c>
      <c r="E18" s="44">
        <f>'[5]вспомогат'!H16</f>
        <v>2171555.8500000015</v>
      </c>
      <c r="F18" s="45">
        <f>'[5]вспомогат'!I16</f>
        <v>170.02499612432854</v>
      </c>
      <c r="G18" s="46">
        <f>'[5]вспомогат'!J16</f>
        <v>894357.8500000015</v>
      </c>
      <c r="H18" s="47">
        <f>'[5]вспомогат'!K16</f>
        <v>95.87407730208474</v>
      </c>
      <c r="I18" s="48">
        <f>'[5]вспомогат'!L16</f>
        <v>-1223817.0799999982</v>
      </c>
    </row>
    <row r="19" spans="1:9" ht="12.75">
      <c r="A19" s="30" t="s">
        <v>21</v>
      </c>
      <c r="B19" s="31">
        <f>'[5]вспомогат'!B17</f>
        <v>94958503</v>
      </c>
      <c r="C19" s="36">
        <f>'[5]вспомогат'!D17</f>
        <v>3643369</v>
      </c>
      <c r="D19" s="31">
        <f>'[5]вспомогат'!G17</f>
        <v>90086669.93</v>
      </c>
      <c r="E19" s="36">
        <f>'[5]вспомогат'!H17</f>
        <v>8265845.710000008</v>
      </c>
      <c r="F19" s="37">
        <f>'[5]вспомогат'!I17</f>
        <v>226.87369053203255</v>
      </c>
      <c r="G19" s="33">
        <f>'[5]вспомогат'!J17</f>
        <v>4622476.710000008</v>
      </c>
      <c r="H19" s="34">
        <f>'[5]вспомогат'!K17</f>
        <v>94.86951361269881</v>
      </c>
      <c r="I19" s="35">
        <f>'[5]вспомогат'!L17</f>
        <v>-4871833.069999993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8983849.92</v>
      </c>
      <c r="E20" s="36">
        <f>'[5]вспомогат'!H18</f>
        <v>938781.6699999999</v>
      </c>
      <c r="F20" s="37">
        <f>'[5]вспомогат'!I18</f>
        <v>61.55937303688781</v>
      </c>
      <c r="G20" s="33">
        <f>'[5]вспомогат'!J18</f>
        <v>-586220.3300000001</v>
      </c>
      <c r="H20" s="34">
        <f>'[5]вспомогат'!K18</f>
        <v>96.93172015137742</v>
      </c>
      <c r="I20" s="35">
        <f>'[5]вспомогат'!L18</f>
        <v>-284375.0800000001</v>
      </c>
    </row>
    <row r="21" spans="1:9" ht="12.75">
      <c r="A21" s="30" t="s">
        <v>23</v>
      </c>
      <c r="B21" s="31">
        <f>'[5]вспомогат'!B19</f>
        <v>20485665</v>
      </c>
      <c r="C21" s="36">
        <f>'[5]вспомогат'!D19</f>
        <v>1953687</v>
      </c>
      <c r="D21" s="31">
        <f>'[5]вспомогат'!G19</f>
        <v>19658039.1</v>
      </c>
      <c r="E21" s="36">
        <f>'[5]вспомогат'!H19</f>
        <v>1541458.2300000004</v>
      </c>
      <c r="F21" s="37">
        <f>'[5]вспомогат'!I19</f>
        <v>78.8999583863741</v>
      </c>
      <c r="G21" s="33">
        <f>'[5]вспомогат'!J19</f>
        <v>-412228.76999999955</v>
      </c>
      <c r="H21" s="34">
        <f>'[5]вспомогат'!K19</f>
        <v>95.95997542671914</v>
      </c>
      <c r="I21" s="35">
        <f>'[5]вспомогат'!L19</f>
        <v>-827625.8999999985</v>
      </c>
    </row>
    <row r="22" spans="1:9" ht="12.75">
      <c r="A22" s="30" t="s">
        <v>24</v>
      </c>
      <c r="B22" s="31">
        <f>'[5]вспомогат'!B20</f>
        <v>44803844</v>
      </c>
      <c r="C22" s="36">
        <f>'[5]вспомогат'!D20</f>
        <v>5783860</v>
      </c>
      <c r="D22" s="31">
        <f>'[5]вспомогат'!G20</f>
        <v>42523966.33</v>
      </c>
      <c r="E22" s="36">
        <f>'[5]вспомогат'!H20</f>
        <v>3332969.6999999955</v>
      </c>
      <c r="F22" s="37">
        <f>'[5]вспомогат'!I20</f>
        <v>57.6253522733952</v>
      </c>
      <c r="G22" s="33">
        <f>'[5]вспомогат'!J20</f>
        <v>-2450890.3000000045</v>
      </c>
      <c r="H22" s="34">
        <f>'[5]вспомогат'!K20</f>
        <v>94.91142396174756</v>
      </c>
      <c r="I22" s="35">
        <f>'[5]вспомогат'!L20</f>
        <v>-2279877.670000002</v>
      </c>
    </row>
    <row r="23" spans="1:9" ht="12.75">
      <c r="A23" s="30" t="s">
        <v>25</v>
      </c>
      <c r="B23" s="31">
        <f>'[5]вспомогат'!B21</f>
        <v>30389900</v>
      </c>
      <c r="C23" s="36">
        <f>'[5]вспомогат'!D21</f>
        <v>2361991</v>
      </c>
      <c r="D23" s="31">
        <f>'[5]вспомогат'!G21</f>
        <v>30567565.98</v>
      </c>
      <c r="E23" s="36">
        <f>'[5]вспомогат'!H21</f>
        <v>2099535.6900000013</v>
      </c>
      <c r="F23" s="37">
        <f>'[5]вспомогат'!I21</f>
        <v>88.88838653491912</v>
      </c>
      <c r="G23" s="33">
        <f>'[5]вспомогат'!J21</f>
        <v>-262455.30999999866</v>
      </c>
      <c r="H23" s="34">
        <f>'[5]вспомогат'!K21</f>
        <v>100.5846217986897</v>
      </c>
      <c r="I23" s="35">
        <f>'[5]вспомогат'!L21</f>
        <v>177665.98000000045</v>
      </c>
    </row>
    <row r="24" spans="1:9" ht="12.75">
      <c r="A24" s="30" t="s">
        <v>26</v>
      </c>
      <c r="B24" s="31">
        <f>'[5]вспомогат'!B22</f>
        <v>42916497</v>
      </c>
      <c r="C24" s="36">
        <f>'[5]вспомогат'!D22</f>
        <v>3000501</v>
      </c>
      <c r="D24" s="31">
        <f>'[5]вспомогат'!G22</f>
        <v>41619920.52</v>
      </c>
      <c r="E24" s="36">
        <f>'[5]вспомогат'!H22</f>
        <v>3259590.210000001</v>
      </c>
      <c r="F24" s="37">
        <f>'[5]вспомогат'!I22</f>
        <v>108.63486497754877</v>
      </c>
      <c r="G24" s="33">
        <f>'[5]вспомогат'!J22</f>
        <v>259089.2100000009</v>
      </c>
      <c r="H24" s="34">
        <f>'[5]вспомогат'!K22</f>
        <v>96.97883897653622</v>
      </c>
      <c r="I24" s="35">
        <f>'[5]вспомогат'!L22</f>
        <v>-1296576.4799999967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22680248.41</v>
      </c>
      <c r="E25" s="36">
        <f>'[5]вспомогат'!H23</f>
        <v>2007191.8000000007</v>
      </c>
      <c r="F25" s="37">
        <f>'[5]вспомогат'!I23</f>
        <v>89.53834390858418</v>
      </c>
      <c r="G25" s="33">
        <f>'[5]вспомогат'!J23</f>
        <v>-234520.19999999925</v>
      </c>
      <c r="H25" s="34">
        <f>'[5]вспомогат'!K23</f>
        <v>100.29140085830457</v>
      </c>
      <c r="I25" s="35">
        <f>'[5]вспомогат'!L23</f>
        <v>65898.41000000015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26411793.54</v>
      </c>
      <c r="E26" s="36">
        <f>'[5]вспомогат'!H24</f>
        <v>1657493.879999999</v>
      </c>
      <c r="F26" s="37">
        <f>'[5]вспомогат'!I24</f>
        <v>57.07258006202078</v>
      </c>
      <c r="G26" s="33">
        <f>'[5]вспомогат'!J24</f>
        <v>-1246692.120000001</v>
      </c>
      <c r="H26" s="34">
        <f>'[5]вспомогат'!K24</f>
        <v>104.97195257227409</v>
      </c>
      <c r="I26" s="35">
        <f>'[5]вспомогат'!L24</f>
        <v>1250983.539999999</v>
      </c>
    </row>
    <row r="27" spans="1:9" ht="12.75">
      <c r="A27" s="30" t="s">
        <v>29</v>
      </c>
      <c r="B27" s="31">
        <f>'[5]вспомогат'!B25</f>
        <v>32886660</v>
      </c>
      <c r="C27" s="36">
        <f>'[5]вспомогат'!D25</f>
        <v>3408405</v>
      </c>
      <c r="D27" s="31">
        <f>'[5]вспомогат'!G25</f>
        <v>33198790.03</v>
      </c>
      <c r="E27" s="36">
        <f>'[5]вспомогат'!H25</f>
        <v>2677111.780000001</v>
      </c>
      <c r="F27" s="37">
        <f>'[5]вспомогат'!I25</f>
        <v>78.54441534970172</v>
      </c>
      <c r="G27" s="33">
        <f>'[5]вспомогат'!J25</f>
        <v>-731293.2199999988</v>
      </c>
      <c r="H27" s="34">
        <f>'[5]вспомогат'!K25</f>
        <v>100.9491083314633</v>
      </c>
      <c r="I27" s="35">
        <f>'[5]вспомогат'!L25</f>
        <v>312130.0300000012</v>
      </c>
    </row>
    <row r="28" spans="1:9" ht="12.75">
      <c r="A28" s="30" t="s">
        <v>30</v>
      </c>
      <c r="B28" s="31">
        <f>'[5]вспомогат'!B26</f>
        <v>21464203</v>
      </c>
      <c r="C28" s="36">
        <f>'[5]вспомогат'!D26</f>
        <v>2248018</v>
      </c>
      <c r="D28" s="31">
        <f>'[5]вспомогат'!G26</f>
        <v>22006141.14</v>
      </c>
      <c r="E28" s="36">
        <f>'[5]вспомогат'!H26</f>
        <v>1896227.7199999988</v>
      </c>
      <c r="F28" s="37">
        <f>'[5]вспомогат'!I26</f>
        <v>84.35109149481895</v>
      </c>
      <c r="G28" s="33">
        <f>'[5]вспомогат'!J26</f>
        <v>-351790.2800000012</v>
      </c>
      <c r="H28" s="34">
        <f>'[5]вспомогат'!K26</f>
        <v>102.52484632203675</v>
      </c>
      <c r="I28" s="35">
        <f>'[5]вспомогат'!L26</f>
        <v>541938.1400000006</v>
      </c>
    </row>
    <row r="29" spans="1:9" ht="12.75">
      <c r="A29" s="30" t="s">
        <v>31</v>
      </c>
      <c r="B29" s="31">
        <f>'[5]вспомогат'!B27</f>
        <v>17528473</v>
      </c>
      <c r="C29" s="36">
        <f>'[5]вспомогат'!D27</f>
        <v>1534668</v>
      </c>
      <c r="D29" s="31">
        <f>'[5]вспомогат'!G27</f>
        <v>17731075.31</v>
      </c>
      <c r="E29" s="36">
        <f>'[5]вспомогат'!H27</f>
        <v>1377986.709999999</v>
      </c>
      <c r="F29" s="37">
        <f>'[5]вспомогат'!I27</f>
        <v>89.790541667644</v>
      </c>
      <c r="G29" s="33">
        <f>'[5]вспомогат'!J27</f>
        <v>-156681.29000000097</v>
      </c>
      <c r="H29" s="34">
        <f>'[5]вспомогат'!K27</f>
        <v>101.15584688980037</v>
      </c>
      <c r="I29" s="35">
        <f>'[5]вспомогат'!L27</f>
        <v>202602.30999999866</v>
      </c>
    </row>
    <row r="30" spans="1:9" ht="12.75">
      <c r="A30" s="30" t="s">
        <v>32</v>
      </c>
      <c r="B30" s="31">
        <f>'[5]вспомогат'!B28</f>
        <v>32167121</v>
      </c>
      <c r="C30" s="36">
        <f>'[5]вспомогат'!D28</f>
        <v>1299515</v>
      </c>
      <c r="D30" s="31">
        <f>'[5]вспомогат'!G28</f>
        <v>31552823.92</v>
      </c>
      <c r="E30" s="36">
        <f>'[5]вспомогат'!H28</f>
        <v>2775605.110000003</v>
      </c>
      <c r="F30" s="37">
        <f>'[5]вспомогат'!I28</f>
        <v>213.58777005267373</v>
      </c>
      <c r="G30" s="33">
        <f>'[5]вспомогат'!J28</f>
        <v>1476090.1100000031</v>
      </c>
      <c r="H30" s="34">
        <f>'[5]вспомогат'!K28</f>
        <v>98.09029511842232</v>
      </c>
      <c r="I30" s="35">
        <f>'[5]вспомогат'!L28</f>
        <v>-614297.0799999982</v>
      </c>
    </row>
    <row r="31" spans="1:9" ht="12.75">
      <c r="A31" s="30" t="s">
        <v>33</v>
      </c>
      <c r="B31" s="31">
        <f>'[5]вспомогат'!B29</f>
        <v>64075498</v>
      </c>
      <c r="C31" s="36">
        <f>'[5]вспомогат'!D29</f>
        <v>6094247</v>
      </c>
      <c r="D31" s="31">
        <f>'[5]вспомогат'!G29</f>
        <v>60234153.86</v>
      </c>
      <c r="E31" s="36">
        <f>'[5]вспомогат'!H29</f>
        <v>5384566.990000002</v>
      </c>
      <c r="F31" s="37">
        <f>'[5]вспомогат'!I29</f>
        <v>88.35491882754344</v>
      </c>
      <c r="G31" s="33">
        <f>'[5]вспомогат'!J29</f>
        <v>-709680.0099999979</v>
      </c>
      <c r="H31" s="34">
        <f>'[5]вспомогат'!K29</f>
        <v>94.00497185367173</v>
      </c>
      <c r="I31" s="35">
        <f>'[5]вспомогат'!L29</f>
        <v>-3841344.1400000006</v>
      </c>
    </row>
    <row r="32" spans="1:9" ht="12.75">
      <c r="A32" s="30" t="s">
        <v>34</v>
      </c>
      <c r="B32" s="31">
        <f>'[5]вспомогат'!B30</f>
        <v>26132668</v>
      </c>
      <c r="C32" s="36">
        <f>'[5]вспомогат'!D30</f>
        <v>1576372</v>
      </c>
      <c r="D32" s="31">
        <f>'[5]вспомогат'!G30</f>
        <v>25629164.89</v>
      </c>
      <c r="E32" s="36">
        <f>'[5]вспомогат'!H30</f>
        <v>2164545.7600000016</v>
      </c>
      <c r="F32" s="37">
        <f>'[5]вспомогат'!I30</f>
        <v>137.3118629359061</v>
      </c>
      <c r="G32" s="33">
        <f>'[5]вспомогат'!J30</f>
        <v>588173.7600000016</v>
      </c>
      <c r="H32" s="34">
        <f>'[5]вспомогат'!K30</f>
        <v>98.07328088352862</v>
      </c>
      <c r="I32" s="35">
        <f>'[5]вспомогат'!L30</f>
        <v>-503503.1099999994</v>
      </c>
    </row>
    <row r="33" spans="1:9" ht="12.75">
      <c r="A33" s="30" t="s">
        <v>35</v>
      </c>
      <c r="B33" s="31">
        <f>'[5]вспомогат'!B31</f>
        <v>28499736</v>
      </c>
      <c r="C33" s="36">
        <f>'[5]вспомогат'!D31</f>
        <v>2477011</v>
      </c>
      <c r="D33" s="31">
        <f>'[5]вспомогат'!G31</f>
        <v>28347147.62</v>
      </c>
      <c r="E33" s="36">
        <f>'[5]вспомогат'!H31</f>
        <v>2911252.0100000016</v>
      </c>
      <c r="F33" s="37">
        <f>'[5]вспомогат'!I31</f>
        <v>117.53084705719925</v>
      </c>
      <c r="G33" s="33">
        <f>'[5]вспомогат'!J31</f>
        <v>434241.01000000164</v>
      </c>
      <c r="H33" s="34">
        <f>'[5]вспомогат'!K31</f>
        <v>99.46459721591808</v>
      </c>
      <c r="I33" s="35">
        <f>'[5]вспомогат'!L31</f>
        <v>-152588.37999999896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10221990.53</v>
      </c>
      <c r="E34" s="36">
        <f>'[5]вспомогат'!H32</f>
        <v>718848.9199999999</v>
      </c>
      <c r="F34" s="37">
        <f>'[5]вспомогат'!I32</f>
        <v>92.1057991440945</v>
      </c>
      <c r="G34" s="33">
        <f>'[5]вспомогат'!J32</f>
        <v>-61611.080000000075</v>
      </c>
      <c r="H34" s="34">
        <f>'[5]вспомогат'!K32</f>
        <v>100.22821039432806</v>
      </c>
      <c r="I34" s="35">
        <f>'[5]вспомогат'!L32</f>
        <v>23274.52999999933</v>
      </c>
    </row>
    <row r="35" spans="1:9" ht="12.75">
      <c r="A35" s="30" t="s">
        <v>37</v>
      </c>
      <c r="B35" s="31">
        <f>'[5]вспомогат'!B33</f>
        <v>25106143</v>
      </c>
      <c r="C35" s="36">
        <f>'[5]вспомогат'!D33</f>
        <v>1608759</v>
      </c>
      <c r="D35" s="31">
        <f>'[5]вспомогат'!G33</f>
        <v>24857583.74</v>
      </c>
      <c r="E35" s="36">
        <f>'[5]вспомогат'!H33</f>
        <v>2234510.8999999985</v>
      </c>
      <c r="F35" s="37">
        <f>'[5]вспомогат'!I33</f>
        <v>138.8965593976474</v>
      </c>
      <c r="G35" s="33">
        <f>'[5]вспомогат'!J33</f>
        <v>625751.8999999985</v>
      </c>
      <c r="H35" s="34">
        <f>'[5]вспомогат'!K33</f>
        <v>99.00996636560222</v>
      </c>
      <c r="I35" s="35">
        <f>'[5]вспомогат'!L33</f>
        <v>-248559.26000000164</v>
      </c>
    </row>
    <row r="36" spans="1:9" ht="12.75">
      <c r="A36" s="30" t="s">
        <v>38</v>
      </c>
      <c r="B36" s="31">
        <f>'[5]вспомогат'!B34</f>
        <v>19640315</v>
      </c>
      <c r="C36" s="36">
        <f>'[5]вспомогат'!D34</f>
        <v>1728961</v>
      </c>
      <c r="D36" s="31">
        <f>'[5]вспомогат'!G34</f>
        <v>19997854.61</v>
      </c>
      <c r="E36" s="36">
        <f>'[5]вспомогат'!H34</f>
        <v>1737868.1799999997</v>
      </c>
      <c r="F36" s="37">
        <f>'[5]вспомогат'!I34</f>
        <v>100.51517529892229</v>
      </c>
      <c r="G36" s="33">
        <f>'[5]вспомогат'!J34</f>
        <v>8907.179999999702</v>
      </c>
      <c r="H36" s="34">
        <f>'[5]вспомогат'!K34</f>
        <v>101.82043724858791</v>
      </c>
      <c r="I36" s="35">
        <f>'[5]вспомогат'!L34</f>
        <v>357539.6099999994</v>
      </c>
    </row>
    <row r="37" spans="1:9" ht="12.75">
      <c r="A37" s="30" t="s">
        <v>39</v>
      </c>
      <c r="B37" s="31">
        <f>'[5]вспомогат'!B35</f>
        <v>37771863</v>
      </c>
      <c r="C37" s="36">
        <f>'[5]вспомогат'!D35</f>
        <v>-69904</v>
      </c>
      <c r="D37" s="31">
        <f>'[5]вспомогат'!G35</f>
        <v>38270926.13</v>
      </c>
      <c r="E37" s="36">
        <f>'[5]вспомогат'!H35</f>
        <v>3121252.450000003</v>
      </c>
      <c r="F37" s="37">
        <f>'[5]вспомогат'!I35</f>
        <v>-4465.055576218819</v>
      </c>
      <c r="G37" s="33">
        <f>'[5]вспомогат'!J35</f>
        <v>3191156.450000003</v>
      </c>
      <c r="H37" s="34">
        <f>'[5]вспомогат'!K35</f>
        <v>101.3212563277591</v>
      </c>
      <c r="I37" s="35">
        <f>'[5]вспомогат'!L35</f>
        <v>499063.1300000027</v>
      </c>
    </row>
    <row r="38" spans="1:9" ht="18.75" customHeight="1">
      <c r="A38" s="49" t="s">
        <v>40</v>
      </c>
      <c r="B38" s="40">
        <f>SUM(B18:B37)</f>
        <v>635730848</v>
      </c>
      <c r="C38" s="40">
        <f>SUM(C18:C37)</f>
        <v>47378018</v>
      </c>
      <c r="D38" s="40">
        <f>SUM(D18:D37)</f>
        <v>623017546.4300001</v>
      </c>
      <c r="E38" s="40">
        <f>SUM(E18:E37)</f>
        <v>52274199.270000026</v>
      </c>
      <c r="F38" s="41">
        <f>E38/C38*100</f>
        <v>110.33428893120862</v>
      </c>
      <c r="G38" s="40">
        <f>SUM(G18:G37)</f>
        <v>4896181.270000016</v>
      </c>
      <c r="H38" s="42">
        <f>D38/B38*100</f>
        <v>98.00020690989028</v>
      </c>
      <c r="I38" s="40">
        <f>SUM(I18:I37)</f>
        <v>-12713301.569999985</v>
      </c>
    </row>
    <row r="39" spans="1:9" ht="20.25" customHeight="1">
      <c r="A39" s="50" t="s">
        <v>41</v>
      </c>
      <c r="B39" s="51">
        <f>'[5]вспомогат'!B36</f>
        <v>4044620968</v>
      </c>
      <c r="C39" s="51">
        <f>'[5]вспомогат'!D36</f>
        <v>462785358</v>
      </c>
      <c r="D39" s="51">
        <f>'[5]вспомогат'!G36</f>
        <v>3701426979.1000004</v>
      </c>
      <c r="E39" s="51">
        <f>'[5]вспомогат'!H36</f>
        <v>296908065.1500001</v>
      </c>
      <c r="F39" s="52">
        <f>'[5]вспомогат'!I36</f>
        <v>64.15675431762475</v>
      </c>
      <c r="G39" s="51">
        <f>'[5]вспомогат'!J36</f>
        <v>-165877292.8499999</v>
      </c>
      <c r="H39" s="52">
        <f>'[5]вспомогат'!K36</f>
        <v>91.5148046846599</v>
      </c>
      <c r="I39" s="51">
        <f>'[5]вспомогат'!L36</f>
        <v>-343193988.89999986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2013-12-27T05:58:42Z</dcterms:created>
  <dcterms:modified xsi:type="dcterms:W3CDTF">2013-12-27T05:58:59Z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