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<sst xmlns="http://schemas.openxmlformats.org/spreadsheetml/2006/main" count="44" uniqueCount="42">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</sst>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3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3012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30.12.2013</v>
          </cell>
        </row>
        <row r="6">
          <cell r="G6" t="str">
            <v>Фактично надійшло на 30.12.2013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931893880</v>
          </cell>
          <cell r="D10">
            <v>86312012</v>
          </cell>
          <cell r="G10">
            <v>895682198.82</v>
          </cell>
          <cell r="H10">
            <v>74216790.32000005</v>
          </cell>
          <cell r="I10">
            <v>85.98662990268383</v>
          </cell>
          <cell r="J10">
            <v>-12095221.679999948</v>
          </cell>
          <cell r="K10">
            <v>96.11418403348674</v>
          </cell>
          <cell r="L10">
            <v>-36211681.17999995</v>
          </cell>
        </row>
        <row r="11">
          <cell r="B11">
            <v>1874282300</v>
          </cell>
          <cell r="D11">
            <v>271843800</v>
          </cell>
          <cell r="G11">
            <v>1668420777.65</v>
          </cell>
          <cell r="H11">
            <v>152830684.09000015</v>
          </cell>
          <cell r="I11">
            <v>56.220036686509</v>
          </cell>
          <cell r="J11">
            <v>-119013115.90999985</v>
          </cell>
          <cell r="K11">
            <v>89.01651462269051</v>
          </cell>
          <cell r="L11">
            <v>-205861522.3499999</v>
          </cell>
        </row>
        <row r="12">
          <cell r="B12">
            <v>145415530</v>
          </cell>
          <cell r="D12">
            <v>16208335</v>
          </cell>
          <cell r="G12">
            <v>125915945.81</v>
          </cell>
          <cell r="H12">
            <v>10851745.900000006</v>
          </cell>
          <cell r="I12">
            <v>66.95163877103975</v>
          </cell>
          <cell r="J12">
            <v>-5356589.099999994</v>
          </cell>
          <cell r="K12">
            <v>86.59043900606764</v>
          </cell>
          <cell r="L12">
            <v>-19499584.189999998</v>
          </cell>
        </row>
        <row r="13">
          <cell r="B13">
            <v>267787710</v>
          </cell>
          <cell r="D13">
            <v>22666575</v>
          </cell>
          <cell r="G13">
            <v>258428714.15</v>
          </cell>
          <cell r="H13">
            <v>25910782.310000002</v>
          </cell>
          <cell r="I13">
            <v>114.3127371912166</v>
          </cell>
          <cell r="J13">
            <v>3244207.3100000024</v>
          </cell>
          <cell r="K13">
            <v>96.50506894061718</v>
          </cell>
          <cell r="L13">
            <v>-9358995.849999994</v>
          </cell>
        </row>
        <row r="14">
          <cell r="B14">
            <v>162592400</v>
          </cell>
          <cell r="D14">
            <v>15109100</v>
          </cell>
          <cell r="G14">
            <v>139797683.83</v>
          </cell>
          <cell r="H14">
            <v>12645659.300000012</v>
          </cell>
          <cell r="I14">
            <v>83.695648979754</v>
          </cell>
          <cell r="J14">
            <v>-2463440.699999988</v>
          </cell>
          <cell r="K14">
            <v>85.98045408641487</v>
          </cell>
          <cell r="L14">
            <v>-22794716.169999987</v>
          </cell>
        </row>
        <row r="15">
          <cell r="B15">
            <v>26918300</v>
          </cell>
          <cell r="D15">
            <v>3267518</v>
          </cell>
          <cell r="G15">
            <v>24235385.41</v>
          </cell>
          <cell r="H15">
            <v>2249476.960000001</v>
          </cell>
          <cell r="I15">
            <v>68.8435981071872</v>
          </cell>
          <cell r="J15">
            <v>-1018041.0399999991</v>
          </cell>
          <cell r="K15">
            <v>90.03312025647979</v>
          </cell>
          <cell r="L15">
            <v>-2682914.59</v>
          </cell>
        </row>
        <row r="16">
          <cell r="B16">
            <v>29661658</v>
          </cell>
          <cell r="D16">
            <v>1277198</v>
          </cell>
          <cell r="G16">
            <v>28919321.68</v>
          </cell>
          <cell r="H16">
            <v>2653036.6099999994</v>
          </cell>
          <cell r="I16">
            <v>207.7232042330163</v>
          </cell>
          <cell r="J16">
            <v>1375838.6099999994</v>
          </cell>
          <cell r="K16">
            <v>97.49732021048857</v>
          </cell>
          <cell r="L16">
            <v>-742336.3200000003</v>
          </cell>
        </row>
        <row r="17">
          <cell r="B17">
            <v>94958503</v>
          </cell>
          <cell r="D17">
            <v>3643369</v>
          </cell>
          <cell r="G17">
            <v>90526866.13</v>
          </cell>
          <cell r="H17">
            <v>8706041.909999996</v>
          </cell>
          <cell r="I17">
            <v>238.9558101306784</v>
          </cell>
          <cell r="J17">
            <v>5062672.909999996</v>
          </cell>
          <cell r="K17">
            <v>95.33308052465821</v>
          </cell>
          <cell r="L17">
            <v>-4431636.870000005</v>
          </cell>
        </row>
        <row r="18">
          <cell r="B18">
            <v>9180325</v>
          </cell>
          <cell r="D18">
            <v>1437102</v>
          </cell>
          <cell r="G18">
            <v>9045277.97</v>
          </cell>
          <cell r="H18">
            <v>1000209.7200000007</v>
          </cell>
          <cell r="I18">
            <v>69.5990764747388</v>
          </cell>
          <cell r="J18">
            <v>-436892.27999999933</v>
          </cell>
          <cell r="K18">
            <v>98.52895153494022</v>
          </cell>
          <cell r="L18">
            <v>-135047.02999999933</v>
          </cell>
        </row>
        <row r="19">
          <cell r="B19">
            <v>20485665</v>
          </cell>
          <cell r="D19">
            <v>1953687</v>
          </cell>
          <cell r="G19">
            <v>19822098.64</v>
          </cell>
          <cell r="H19">
            <v>1705517.7699999996</v>
          </cell>
          <cell r="I19">
            <v>87.29739052366114</v>
          </cell>
          <cell r="J19">
            <v>-248169.23000000045</v>
          </cell>
          <cell r="K19">
            <v>96.76082587506923</v>
          </cell>
          <cell r="L19">
            <v>-663566.3599999994</v>
          </cell>
        </row>
        <row r="20">
          <cell r="B20">
            <v>44803844</v>
          </cell>
          <cell r="D20">
            <v>5783860</v>
          </cell>
          <cell r="G20">
            <v>43183616.92</v>
          </cell>
          <cell r="H20">
            <v>3992620.289999999</v>
          </cell>
          <cell r="I20">
            <v>69.03037573523562</v>
          </cell>
          <cell r="J20">
            <v>-1791239.710000001</v>
          </cell>
          <cell r="K20">
            <v>96.38373198513949</v>
          </cell>
          <cell r="L20">
            <v>-1620227.0799999982</v>
          </cell>
        </row>
        <row r="21">
          <cell r="B21">
            <v>30389900</v>
          </cell>
          <cell r="D21">
            <v>2361991</v>
          </cell>
          <cell r="G21">
            <v>30945797.25</v>
          </cell>
          <cell r="H21">
            <v>2477766.960000001</v>
          </cell>
          <cell r="I21">
            <v>104.90162578942939</v>
          </cell>
          <cell r="J21">
            <v>115775.9600000009</v>
          </cell>
          <cell r="K21">
            <v>101.82921710831559</v>
          </cell>
          <cell r="L21">
            <v>555897.25</v>
          </cell>
        </row>
        <row r="22">
          <cell r="B22">
            <v>42916497</v>
          </cell>
          <cell r="D22">
            <v>3000501</v>
          </cell>
          <cell r="G22">
            <v>42735905.99</v>
          </cell>
          <cell r="H22">
            <v>4375575.68</v>
          </cell>
          <cell r="I22">
            <v>145.82816936238314</v>
          </cell>
          <cell r="J22">
            <v>1375074.6799999997</v>
          </cell>
          <cell r="K22">
            <v>99.57920375001717</v>
          </cell>
          <cell r="L22">
            <v>-180591.0099999979</v>
          </cell>
        </row>
        <row r="23">
          <cell r="B23">
            <v>22614350</v>
          </cell>
          <cell r="D23">
            <v>2241712</v>
          </cell>
          <cell r="G23">
            <v>22826789.48</v>
          </cell>
          <cell r="H23">
            <v>2153732.870000001</v>
          </cell>
          <cell r="I23">
            <v>96.07535981428484</v>
          </cell>
          <cell r="J23">
            <v>-87979.12999999896</v>
          </cell>
          <cell r="K23">
            <v>100.93940122090619</v>
          </cell>
          <cell r="L23">
            <v>212439.48000000045</v>
          </cell>
        </row>
        <row r="24">
          <cell r="B24">
            <v>25160810</v>
          </cell>
          <cell r="D24">
            <v>2904186</v>
          </cell>
          <cell r="G24">
            <v>26551317.84</v>
          </cell>
          <cell r="H24">
            <v>1797018.1799999997</v>
          </cell>
          <cell r="I24">
            <v>61.876828137040796</v>
          </cell>
          <cell r="J24">
            <v>-1107167.8200000003</v>
          </cell>
          <cell r="K24">
            <v>105.52648281196035</v>
          </cell>
          <cell r="L24">
            <v>1390507.8399999999</v>
          </cell>
        </row>
        <row r="25">
          <cell r="B25">
            <v>32886660</v>
          </cell>
          <cell r="D25">
            <v>3408405</v>
          </cell>
          <cell r="G25">
            <v>33624423.45</v>
          </cell>
          <cell r="H25">
            <v>3102745.200000003</v>
          </cell>
          <cell r="I25">
            <v>91.03217487358465</v>
          </cell>
          <cell r="J25">
            <v>-305659.799999997</v>
          </cell>
          <cell r="K25">
            <v>102.24335171160588</v>
          </cell>
          <cell r="L25">
            <v>737763.450000003</v>
          </cell>
        </row>
        <row r="26">
          <cell r="B26">
            <v>21464203</v>
          </cell>
          <cell r="D26">
            <v>2248018</v>
          </cell>
          <cell r="G26">
            <v>22221141.54</v>
          </cell>
          <cell r="H26">
            <v>2111228.1199999973</v>
          </cell>
          <cell r="I26">
            <v>93.91508964785858</v>
          </cell>
          <cell r="J26">
            <v>-136789.88000000268</v>
          </cell>
          <cell r="K26">
            <v>103.52651593911966</v>
          </cell>
          <cell r="L26">
            <v>756938.5399999991</v>
          </cell>
        </row>
        <row r="27">
          <cell r="B27">
            <v>17528473</v>
          </cell>
          <cell r="D27">
            <v>1534668</v>
          </cell>
          <cell r="G27">
            <v>17917475.57</v>
          </cell>
          <cell r="H27">
            <v>1564386.9700000007</v>
          </cell>
          <cell r="I27">
            <v>101.93650809165244</v>
          </cell>
          <cell r="J27">
            <v>29718.97000000067</v>
          </cell>
          <cell r="K27">
            <v>102.21926102747227</v>
          </cell>
          <cell r="L27">
            <v>389002.5700000003</v>
          </cell>
        </row>
        <row r="28">
          <cell r="B28">
            <v>31235134</v>
          </cell>
          <cell r="D28">
            <v>367528</v>
          </cell>
          <cell r="G28">
            <v>32265598.37</v>
          </cell>
          <cell r="H28">
            <v>3488379.5600000024</v>
          </cell>
          <cell r="I28">
            <v>949.1466119588173</v>
          </cell>
          <cell r="J28">
            <v>3120851.5600000024</v>
          </cell>
          <cell r="K28">
            <v>103.29905538423493</v>
          </cell>
          <cell r="L28">
            <v>1030464.370000001</v>
          </cell>
        </row>
        <row r="29">
          <cell r="B29">
            <v>64075498</v>
          </cell>
          <cell r="D29">
            <v>6094247</v>
          </cell>
          <cell r="G29">
            <v>60646461.61</v>
          </cell>
          <cell r="H29">
            <v>5796874.740000002</v>
          </cell>
          <cell r="I29">
            <v>95.12044293577209</v>
          </cell>
          <cell r="J29">
            <v>-297372.2599999979</v>
          </cell>
          <cell r="K29">
            <v>94.64844363753521</v>
          </cell>
          <cell r="L29">
            <v>-3429036.3900000006</v>
          </cell>
        </row>
        <row r="30">
          <cell r="B30">
            <v>25956563</v>
          </cell>
          <cell r="D30">
            <v>1400267</v>
          </cell>
          <cell r="G30">
            <v>26005768.63</v>
          </cell>
          <cell r="H30">
            <v>2541149.5</v>
          </cell>
          <cell r="I30">
            <v>181.47606849265176</v>
          </cell>
          <cell r="J30">
            <v>1140882.5</v>
          </cell>
          <cell r="K30">
            <v>100.18956912746884</v>
          </cell>
          <cell r="L30">
            <v>49205.62999999896</v>
          </cell>
        </row>
        <row r="31">
          <cell r="B31">
            <v>28499736</v>
          </cell>
          <cell r="D31">
            <v>2477011</v>
          </cell>
          <cell r="G31">
            <v>28732661.09</v>
          </cell>
          <cell r="H31">
            <v>3296765.4800000004</v>
          </cell>
          <cell r="I31">
            <v>133.0945030118962</v>
          </cell>
          <cell r="J31">
            <v>819754.4800000004</v>
          </cell>
          <cell r="K31">
            <v>100.8172885882171</v>
          </cell>
          <cell r="L31">
            <v>232925.08999999985</v>
          </cell>
        </row>
        <row r="32">
          <cell r="B32">
            <v>10198716</v>
          </cell>
          <cell r="D32">
            <v>780460</v>
          </cell>
          <cell r="G32">
            <v>10519765.37</v>
          </cell>
          <cell r="H32">
            <v>1016623.7599999998</v>
          </cell>
          <cell r="I32">
            <v>130.25955974681597</v>
          </cell>
          <cell r="J32">
            <v>236163.75999999978</v>
          </cell>
          <cell r="K32">
            <v>103.14793911311972</v>
          </cell>
          <cell r="L32">
            <v>321049.3699999992</v>
          </cell>
        </row>
        <row r="33">
          <cell r="B33">
            <v>25106143</v>
          </cell>
          <cell r="D33">
            <v>1608759</v>
          </cell>
          <cell r="G33">
            <v>25021631.11</v>
          </cell>
          <cell r="H33">
            <v>2398558.2699999996</v>
          </cell>
          <cell r="I33">
            <v>149.09369706711817</v>
          </cell>
          <cell r="J33">
            <v>789799.2699999996</v>
          </cell>
          <cell r="K33">
            <v>99.6633816273571</v>
          </cell>
          <cell r="L33">
            <v>-84511.8900000006</v>
          </cell>
        </row>
        <row r="34">
          <cell r="B34">
            <v>19574747</v>
          </cell>
          <cell r="D34">
            <v>1663393</v>
          </cell>
          <cell r="G34">
            <v>20176806.46</v>
          </cell>
          <cell r="H34">
            <v>1916820.0300000012</v>
          </cell>
          <cell r="I34">
            <v>115.23554746232556</v>
          </cell>
          <cell r="J34">
            <v>253427.0300000012</v>
          </cell>
          <cell r="K34">
            <v>103.07569472034557</v>
          </cell>
          <cell r="L34">
            <v>602059.4600000009</v>
          </cell>
        </row>
        <row r="35">
          <cell r="B35">
            <v>37771863</v>
          </cell>
          <cell r="D35">
            <v>-69904</v>
          </cell>
          <cell r="G35">
            <v>38776516.74</v>
          </cell>
          <cell r="H35">
            <v>3626843.0600000024</v>
          </cell>
          <cell r="I35">
            <v>-5188.319781414515</v>
          </cell>
          <cell r="J35">
            <v>3696747.0600000024</v>
          </cell>
          <cell r="K35">
            <v>102.65979398474468</v>
          </cell>
          <cell r="L35">
            <v>1004653.7400000021</v>
          </cell>
        </row>
        <row r="36">
          <cell r="B36">
            <v>4043359408</v>
          </cell>
          <cell r="D36">
            <v>461523798</v>
          </cell>
          <cell r="G36">
            <v>3742945947.5099998</v>
          </cell>
          <cell r="H36">
            <v>338427033.56000024</v>
          </cell>
          <cell r="I36">
            <v>73.32818698116196</v>
          </cell>
          <cell r="J36">
            <v>-123096764.43999971</v>
          </cell>
          <cell r="K36">
            <v>92.57020140491056</v>
          </cell>
          <cell r="L36">
            <v>-300413460.4899997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I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4" sqref="A44"/>
    </sheetView>
  </sheetViews>
  <sheetFormatPr defaultColWidth="9.140625" defaultRowHeight="12.75"/>
  <cols>
    <col min="1" max="1" width="28.5742187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0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30.12.2013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30.12.2013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931893880</v>
      </c>
      <c r="C10" s="31">
        <f>'[5]вспомогат'!D10</f>
        <v>86312012</v>
      </c>
      <c r="D10" s="31">
        <f>'[5]вспомогат'!G10</f>
        <v>895682198.82</v>
      </c>
      <c r="E10" s="31">
        <f>'[5]вспомогат'!H10</f>
        <v>74216790.32000005</v>
      </c>
      <c r="F10" s="32">
        <f>'[5]вспомогат'!I10</f>
        <v>85.98662990268383</v>
      </c>
      <c r="G10" s="33">
        <f>'[5]вспомогат'!J10</f>
        <v>-12095221.679999948</v>
      </c>
      <c r="H10" s="34">
        <f>'[5]вспомогат'!K10</f>
        <v>96.11418403348674</v>
      </c>
      <c r="I10" s="35">
        <f>'[5]вспомогат'!L10</f>
        <v>-36211681.17999995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1874282300</v>
      </c>
      <c r="C12" s="36">
        <f>'[5]вспомогат'!D11</f>
        <v>271843800</v>
      </c>
      <c r="D12" s="31">
        <f>'[5]вспомогат'!G11</f>
        <v>1668420777.65</v>
      </c>
      <c r="E12" s="36">
        <f>'[5]вспомогат'!H11</f>
        <v>152830684.09000015</v>
      </c>
      <c r="F12" s="37">
        <f>'[5]вспомогат'!I11</f>
        <v>56.220036686509</v>
      </c>
      <c r="G12" s="33">
        <f>'[5]вспомогат'!J11</f>
        <v>-119013115.90999985</v>
      </c>
      <c r="H12" s="34">
        <f>'[5]вспомогат'!K11</f>
        <v>89.01651462269051</v>
      </c>
      <c r="I12" s="35">
        <f>'[5]вспомогат'!L11</f>
        <v>-205861522.3499999</v>
      </c>
    </row>
    <row r="13" spans="1:9" ht="12.75">
      <c r="A13" s="30" t="s">
        <v>15</v>
      </c>
      <c r="B13" s="31">
        <f>'[5]вспомогат'!B12</f>
        <v>145415530</v>
      </c>
      <c r="C13" s="36">
        <f>'[5]вспомогат'!D12</f>
        <v>16208335</v>
      </c>
      <c r="D13" s="31">
        <f>'[5]вспомогат'!G12</f>
        <v>125915945.81</v>
      </c>
      <c r="E13" s="36">
        <f>'[5]вспомогат'!H12</f>
        <v>10851745.900000006</v>
      </c>
      <c r="F13" s="37">
        <f>'[5]вспомогат'!I12</f>
        <v>66.95163877103975</v>
      </c>
      <c r="G13" s="33">
        <f>'[5]вспомогат'!J12</f>
        <v>-5356589.099999994</v>
      </c>
      <c r="H13" s="34">
        <f>'[5]вспомогат'!K12</f>
        <v>86.59043900606764</v>
      </c>
      <c r="I13" s="35">
        <f>'[5]вспомогат'!L12</f>
        <v>-19499584.189999998</v>
      </c>
    </row>
    <row r="14" spans="1:9" ht="12.75">
      <c r="A14" s="38" t="s">
        <v>16</v>
      </c>
      <c r="B14" s="31">
        <f>'[5]вспомогат'!B13</f>
        <v>267787710</v>
      </c>
      <c r="C14" s="36">
        <f>'[5]вспомогат'!D13</f>
        <v>22666575</v>
      </c>
      <c r="D14" s="31">
        <f>'[5]вспомогат'!G13</f>
        <v>258428714.15</v>
      </c>
      <c r="E14" s="36">
        <f>'[5]вспомогат'!H13</f>
        <v>25910782.310000002</v>
      </c>
      <c r="F14" s="37">
        <f>'[5]вспомогат'!I13</f>
        <v>114.3127371912166</v>
      </c>
      <c r="G14" s="33">
        <f>'[5]вспомогат'!J13</f>
        <v>3244207.3100000024</v>
      </c>
      <c r="H14" s="34">
        <f>'[5]вспомогат'!K13</f>
        <v>96.50506894061718</v>
      </c>
      <c r="I14" s="35">
        <f>'[5]вспомогат'!L13</f>
        <v>-9358995.849999994</v>
      </c>
    </row>
    <row r="15" spans="1:9" ht="12.75">
      <c r="A15" s="30" t="s">
        <v>17</v>
      </c>
      <c r="B15" s="31">
        <f>'[5]вспомогат'!B14</f>
        <v>162592400</v>
      </c>
      <c r="C15" s="36">
        <f>'[5]вспомогат'!D14</f>
        <v>15109100</v>
      </c>
      <c r="D15" s="31">
        <f>'[5]вспомогат'!G14</f>
        <v>139797683.83</v>
      </c>
      <c r="E15" s="36">
        <f>'[5]вспомогат'!H14</f>
        <v>12645659.300000012</v>
      </c>
      <c r="F15" s="37">
        <f>'[5]вспомогат'!I14</f>
        <v>83.695648979754</v>
      </c>
      <c r="G15" s="33">
        <f>'[5]вспомогат'!J14</f>
        <v>-2463440.699999988</v>
      </c>
      <c r="H15" s="34">
        <f>'[5]вспомогат'!K14</f>
        <v>85.98045408641487</v>
      </c>
      <c r="I15" s="35">
        <f>'[5]вспомогат'!L14</f>
        <v>-22794716.169999987</v>
      </c>
    </row>
    <row r="16" spans="1:9" ht="12.75">
      <c r="A16" s="30" t="s">
        <v>18</v>
      </c>
      <c r="B16" s="31">
        <f>'[5]вспомогат'!B15</f>
        <v>26918300</v>
      </c>
      <c r="C16" s="36">
        <f>'[5]вспомогат'!D15</f>
        <v>3267518</v>
      </c>
      <c r="D16" s="31">
        <f>'[5]вспомогат'!G15</f>
        <v>24235385.41</v>
      </c>
      <c r="E16" s="36">
        <f>'[5]вспомогат'!H15</f>
        <v>2249476.960000001</v>
      </c>
      <c r="F16" s="37">
        <f>'[5]вспомогат'!I15</f>
        <v>68.8435981071872</v>
      </c>
      <c r="G16" s="33">
        <f>'[5]вспомогат'!J15</f>
        <v>-1018041.0399999991</v>
      </c>
      <c r="H16" s="34">
        <f>'[5]вспомогат'!K15</f>
        <v>90.03312025647979</v>
      </c>
      <c r="I16" s="35">
        <f>'[5]вспомогат'!L15</f>
        <v>-2682914.59</v>
      </c>
    </row>
    <row r="17" spans="1:9" ht="20.25" customHeight="1">
      <c r="A17" s="39" t="s">
        <v>19</v>
      </c>
      <c r="B17" s="40">
        <f>SUM(B12:B16)</f>
        <v>2476996240</v>
      </c>
      <c r="C17" s="40">
        <f>SUM(C12:C16)</f>
        <v>329095328</v>
      </c>
      <c r="D17" s="40">
        <f>SUM(D12:D16)</f>
        <v>2216798506.85</v>
      </c>
      <c r="E17" s="40">
        <f>SUM(E12:E16)</f>
        <v>204488348.56000018</v>
      </c>
      <c r="F17" s="41">
        <f>E17/C17*100</f>
        <v>62.13650913938231</v>
      </c>
      <c r="G17" s="40">
        <f>SUM(G12:G16)</f>
        <v>-124606979.43999982</v>
      </c>
      <c r="H17" s="42">
        <f>D17/B17*100</f>
        <v>89.49543285741926</v>
      </c>
      <c r="I17" s="40">
        <f>SUM(I12:I16)</f>
        <v>-260197733.1499999</v>
      </c>
    </row>
    <row r="18" spans="1:9" ht="20.25" customHeight="1">
      <c r="A18" s="30" t="s">
        <v>20</v>
      </c>
      <c r="B18" s="43">
        <f>'[5]вспомогат'!B16</f>
        <v>29661658</v>
      </c>
      <c r="C18" s="44">
        <f>'[5]вспомогат'!D16</f>
        <v>1277198</v>
      </c>
      <c r="D18" s="43">
        <f>'[5]вспомогат'!G16</f>
        <v>28919321.68</v>
      </c>
      <c r="E18" s="44">
        <f>'[5]вспомогат'!H16</f>
        <v>2653036.6099999994</v>
      </c>
      <c r="F18" s="45">
        <f>'[5]вспомогат'!I16</f>
        <v>207.7232042330163</v>
      </c>
      <c r="G18" s="46">
        <f>'[5]вспомогат'!J16</f>
        <v>1375838.6099999994</v>
      </c>
      <c r="H18" s="47">
        <f>'[5]вспомогат'!K16</f>
        <v>97.49732021048857</v>
      </c>
      <c r="I18" s="48">
        <f>'[5]вспомогат'!L16</f>
        <v>-742336.3200000003</v>
      </c>
    </row>
    <row r="19" spans="1:9" ht="12.75">
      <c r="A19" s="30" t="s">
        <v>21</v>
      </c>
      <c r="B19" s="31">
        <f>'[5]вспомогат'!B17</f>
        <v>94958503</v>
      </c>
      <c r="C19" s="36">
        <f>'[5]вспомогат'!D17</f>
        <v>3643369</v>
      </c>
      <c r="D19" s="31">
        <f>'[5]вспомогат'!G17</f>
        <v>90526866.13</v>
      </c>
      <c r="E19" s="36">
        <f>'[5]вспомогат'!H17</f>
        <v>8706041.909999996</v>
      </c>
      <c r="F19" s="37">
        <f>'[5]вспомогат'!I17</f>
        <v>238.9558101306784</v>
      </c>
      <c r="G19" s="33">
        <f>'[5]вспомогат'!J17</f>
        <v>5062672.909999996</v>
      </c>
      <c r="H19" s="34">
        <f>'[5]вспомогат'!K17</f>
        <v>95.33308052465821</v>
      </c>
      <c r="I19" s="35">
        <f>'[5]вспомогат'!L17</f>
        <v>-4431636.870000005</v>
      </c>
    </row>
    <row r="20" spans="1:9" ht="12.75">
      <c r="A20" s="30" t="s">
        <v>22</v>
      </c>
      <c r="B20" s="31">
        <f>'[5]вспомогат'!B18</f>
        <v>9180325</v>
      </c>
      <c r="C20" s="36">
        <f>'[5]вспомогат'!D18</f>
        <v>1437102</v>
      </c>
      <c r="D20" s="31">
        <f>'[5]вспомогат'!G18</f>
        <v>9045277.97</v>
      </c>
      <c r="E20" s="36">
        <f>'[5]вспомогат'!H18</f>
        <v>1000209.7200000007</v>
      </c>
      <c r="F20" s="37">
        <f>'[5]вспомогат'!I18</f>
        <v>69.5990764747388</v>
      </c>
      <c r="G20" s="33">
        <f>'[5]вспомогат'!J18</f>
        <v>-436892.27999999933</v>
      </c>
      <c r="H20" s="34">
        <f>'[5]вспомогат'!K18</f>
        <v>98.52895153494022</v>
      </c>
      <c r="I20" s="35">
        <f>'[5]вспомогат'!L18</f>
        <v>-135047.02999999933</v>
      </c>
    </row>
    <row r="21" spans="1:9" ht="12.75">
      <c r="A21" s="30" t="s">
        <v>23</v>
      </c>
      <c r="B21" s="31">
        <f>'[5]вспомогат'!B19</f>
        <v>20485665</v>
      </c>
      <c r="C21" s="36">
        <f>'[5]вспомогат'!D19</f>
        <v>1953687</v>
      </c>
      <c r="D21" s="31">
        <f>'[5]вспомогат'!G19</f>
        <v>19822098.64</v>
      </c>
      <c r="E21" s="36">
        <f>'[5]вспомогат'!H19</f>
        <v>1705517.7699999996</v>
      </c>
      <c r="F21" s="37">
        <f>'[5]вспомогат'!I19</f>
        <v>87.29739052366114</v>
      </c>
      <c r="G21" s="33">
        <f>'[5]вспомогат'!J19</f>
        <v>-248169.23000000045</v>
      </c>
      <c r="H21" s="34">
        <f>'[5]вспомогат'!K19</f>
        <v>96.76082587506923</v>
      </c>
      <c r="I21" s="35">
        <f>'[5]вспомогат'!L19</f>
        <v>-663566.3599999994</v>
      </c>
    </row>
    <row r="22" spans="1:9" ht="12.75">
      <c r="A22" s="30" t="s">
        <v>24</v>
      </c>
      <c r="B22" s="31">
        <f>'[5]вспомогат'!B20</f>
        <v>44803844</v>
      </c>
      <c r="C22" s="36">
        <f>'[5]вспомогат'!D20</f>
        <v>5783860</v>
      </c>
      <c r="D22" s="31">
        <f>'[5]вспомогат'!G20</f>
        <v>43183616.92</v>
      </c>
      <c r="E22" s="36">
        <f>'[5]вспомогат'!H20</f>
        <v>3992620.289999999</v>
      </c>
      <c r="F22" s="37">
        <f>'[5]вспомогат'!I20</f>
        <v>69.03037573523562</v>
      </c>
      <c r="G22" s="33">
        <f>'[5]вспомогат'!J20</f>
        <v>-1791239.710000001</v>
      </c>
      <c r="H22" s="34">
        <f>'[5]вспомогат'!K20</f>
        <v>96.38373198513949</v>
      </c>
      <c r="I22" s="35">
        <f>'[5]вспомогат'!L20</f>
        <v>-1620227.0799999982</v>
      </c>
    </row>
    <row r="23" spans="1:9" ht="12.75">
      <c r="A23" s="30" t="s">
        <v>25</v>
      </c>
      <c r="B23" s="31">
        <f>'[5]вспомогат'!B21</f>
        <v>30389900</v>
      </c>
      <c r="C23" s="36">
        <f>'[5]вспомогат'!D21</f>
        <v>2361991</v>
      </c>
      <c r="D23" s="31">
        <f>'[5]вспомогат'!G21</f>
        <v>30945797.25</v>
      </c>
      <c r="E23" s="36">
        <f>'[5]вспомогат'!H21</f>
        <v>2477766.960000001</v>
      </c>
      <c r="F23" s="37">
        <f>'[5]вспомогат'!I21</f>
        <v>104.90162578942939</v>
      </c>
      <c r="G23" s="33">
        <f>'[5]вспомогат'!J21</f>
        <v>115775.9600000009</v>
      </c>
      <c r="H23" s="34">
        <f>'[5]вспомогат'!K21</f>
        <v>101.82921710831559</v>
      </c>
      <c r="I23" s="35">
        <f>'[5]вспомогат'!L21</f>
        <v>555897.25</v>
      </c>
    </row>
    <row r="24" spans="1:9" ht="12.75">
      <c r="A24" s="30" t="s">
        <v>26</v>
      </c>
      <c r="B24" s="31">
        <f>'[5]вспомогат'!B22</f>
        <v>42916497</v>
      </c>
      <c r="C24" s="36">
        <f>'[5]вспомогат'!D22</f>
        <v>3000501</v>
      </c>
      <c r="D24" s="31">
        <f>'[5]вспомогат'!G22</f>
        <v>42735905.99</v>
      </c>
      <c r="E24" s="36">
        <f>'[5]вспомогат'!H22</f>
        <v>4375575.68</v>
      </c>
      <c r="F24" s="37">
        <f>'[5]вспомогат'!I22</f>
        <v>145.82816936238314</v>
      </c>
      <c r="G24" s="33">
        <f>'[5]вспомогат'!J22</f>
        <v>1375074.6799999997</v>
      </c>
      <c r="H24" s="34">
        <f>'[5]вспомогат'!K22</f>
        <v>99.57920375001717</v>
      </c>
      <c r="I24" s="35">
        <f>'[5]вспомогат'!L22</f>
        <v>-180591.0099999979</v>
      </c>
    </row>
    <row r="25" spans="1:9" ht="12.75">
      <c r="A25" s="30" t="s">
        <v>27</v>
      </c>
      <c r="B25" s="31">
        <f>'[5]вспомогат'!B23</f>
        <v>22614350</v>
      </c>
      <c r="C25" s="36">
        <f>'[5]вспомогат'!D23</f>
        <v>2241712</v>
      </c>
      <c r="D25" s="31">
        <f>'[5]вспомогат'!G23</f>
        <v>22826789.48</v>
      </c>
      <c r="E25" s="36">
        <f>'[5]вспомогат'!H23</f>
        <v>2153732.870000001</v>
      </c>
      <c r="F25" s="37">
        <f>'[5]вспомогат'!I23</f>
        <v>96.07535981428484</v>
      </c>
      <c r="G25" s="33">
        <f>'[5]вспомогат'!J23</f>
        <v>-87979.12999999896</v>
      </c>
      <c r="H25" s="34">
        <f>'[5]вспомогат'!K23</f>
        <v>100.93940122090619</v>
      </c>
      <c r="I25" s="35">
        <f>'[5]вспомогат'!L23</f>
        <v>212439.48000000045</v>
      </c>
    </row>
    <row r="26" spans="1:9" ht="12.75">
      <c r="A26" s="30" t="s">
        <v>28</v>
      </c>
      <c r="B26" s="31">
        <f>'[5]вспомогат'!B24</f>
        <v>25160810</v>
      </c>
      <c r="C26" s="36">
        <f>'[5]вспомогат'!D24</f>
        <v>2904186</v>
      </c>
      <c r="D26" s="31">
        <f>'[5]вспомогат'!G24</f>
        <v>26551317.84</v>
      </c>
      <c r="E26" s="36">
        <f>'[5]вспомогат'!H24</f>
        <v>1797018.1799999997</v>
      </c>
      <c r="F26" s="37">
        <f>'[5]вспомогат'!I24</f>
        <v>61.876828137040796</v>
      </c>
      <c r="G26" s="33">
        <f>'[5]вспомогат'!J24</f>
        <v>-1107167.8200000003</v>
      </c>
      <c r="H26" s="34">
        <f>'[5]вспомогат'!K24</f>
        <v>105.52648281196035</v>
      </c>
      <c r="I26" s="35">
        <f>'[5]вспомогат'!L24</f>
        <v>1390507.8399999999</v>
      </c>
    </row>
    <row r="27" spans="1:9" ht="12.75">
      <c r="A27" s="30" t="s">
        <v>29</v>
      </c>
      <c r="B27" s="31">
        <f>'[5]вспомогат'!B25</f>
        <v>32886660</v>
      </c>
      <c r="C27" s="36">
        <f>'[5]вспомогат'!D25</f>
        <v>3408405</v>
      </c>
      <c r="D27" s="31">
        <f>'[5]вспомогат'!G25</f>
        <v>33624423.45</v>
      </c>
      <c r="E27" s="36">
        <f>'[5]вспомогат'!H25</f>
        <v>3102745.200000003</v>
      </c>
      <c r="F27" s="37">
        <f>'[5]вспомогат'!I25</f>
        <v>91.03217487358465</v>
      </c>
      <c r="G27" s="33">
        <f>'[5]вспомогат'!J25</f>
        <v>-305659.799999997</v>
      </c>
      <c r="H27" s="34">
        <f>'[5]вспомогат'!K25</f>
        <v>102.24335171160588</v>
      </c>
      <c r="I27" s="35">
        <f>'[5]вспомогат'!L25</f>
        <v>737763.450000003</v>
      </c>
    </row>
    <row r="28" spans="1:9" ht="12.75">
      <c r="A28" s="30" t="s">
        <v>30</v>
      </c>
      <c r="B28" s="31">
        <f>'[5]вспомогат'!B26</f>
        <v>21464203</v>
      </c>
      <c r="C28" s="36">
        <f>'[5]вспомогат'!D26</f>
        <v>2248018</v>
      </c>
      <c r="D28" s="31">
        <f>'[5]вспомогат'!G26</f>
        <v>22221141.54</v>
      </c>
      <c r="E28" s="36">
        <f>'[5]вспомогат'!H26</f>
        <v>2111228.1199999973</v>
      </c>
      <c r="F28" s="37">
        <f>'[5]вспомогат'!I26</f>
        <v>93.91508964785858</v>
      </c>
      <c r="G28" s="33">
        <f>'[5]вспомогат'!J26</f>
        <v>-136789.88000000268</v>
      </c>
      <c r="H28" s="34">
        <f>'[5]вспомогат'!K26</f>
        <v>103.52651593911966</v>
      </c>
      <c r="I28" s="35">
        <f>'[5]вспомогат'!L26</f>
        <v>756938.5399999991</v>
      </c>
    </row>
    <row r="29" spans="1:9" ht="12.75">
      <c r="A29" s="30" t="s">
        <v>31</v>
      </c>
      <c r="B29" s="31">
        <f>'[5]вспомогат'!B27</f>
        <v>17528473</v>
      </c>
      <c r="C29" s="36">
        <f>'[5]вспомогат'!D27</f>
        <v>1534668</v>
      </c>
      <c r="D29" s="31">
        <f>'[5]вспомогат'!G27</f>
        <v>17917475.57</v>
      </c>
      <c r="E29" s="36">
        <f>'[5]вспомогат'!H27</f>
        <v>1564386.9700000007</v>
      </c>
      <c r="F29" s="37">
        <f>'[5]вспомогат'!I27</f>
        <v>101.93650809165244</v>
      </c>
      <c r="G29" s="33">
        <f>'[5]вспомогат'!J27</f>
        <v>29718.97000000067</v>
      </c>
      <c r="H29" s="34">
        <f>'[5]вспомогат'!K27</f>
        <v>102.21926102747227</v>
      </c>
      <c r="I29" s="35">
        <f>'[5]вспомогат'!L27</f>
        <v>389002.5700000003</v>
      </c>
    </row>
    <row r="30" spans="1:9" ht="12.75">
      <c r="A30" s="30" t="s">
        <v>32</v>
      </c>
      <c r="B30" s="31">
        <f>'[5]вспомогат'!B28</f>
        <v>31235134</v>
      </c>
      <c r="C30" s="36">
        <f>'[5]вспомогат'!D28</f>
        <v>367528</v>
      </c>
      <c r="D30" s="31">
        <f>'[5]вспомогат'!G28</f>
        <v>32265598.37</v>
      </c>
      <c r="E30" s="36">
        <f>'[5]вспомогат'!H28</f>
        <v>3488379.5600000024</v>
      </c>
      <c r="F30" s="37">
        <f>'[5]вспомогат'!I28</f>
        <v>949.1466119588173</v>
      </c>
      <c r="G30" s="33">
        <f>'[5]вспомогат'!J28</f>
        <v>3120851.5600000024</v>
      </c>
      <c r="H30" s="34">
        <f>'[5]вспомогат'!K28</f>
        <v>103.29905538423493</v>
      </c>
      <c r="I30" s="35">
        <f>'[5]вспомогат'!L28</f>
        <v>1030464.370000001</v>
      </c>
    </row>
    <row r="31" spans="1:9" ht="12.75">
      <c r="A31" s="30" t="s">
        <v>33</v>
      </c>
      <c r="B31" s="31">
        <f>'[5]вспомогат'!B29</f>
        <v>64075498</v>
      </c>
      <c r="C31" s="36">
        <f>'[5]вспомогат'!D29</f>
        <v>6094247</v>
      </c>
      <c r="D31" s="31">
        <f>'[5]вспомогат'!G29</f>
        <v>60646461.61</v>
      </c>
      <c r="E31" s="36">
        <f>'[5]вспомогат'!H29</f>
        <v>5796874.740000002</v>
      </c>
      <c r="F31" s="37">
        <f>'[5]вспомогат'!I29</f>
        <v>95.12044293577209</v>
      </c>
      <c r="G31" s="33">
        <f>'[5]вспомогат'!J29</f>
        <v>-297372.2599999979</v>
      </c>
      <c r="H31" s="34">
        <f>'[5]вспомогат'!K29</f>
        <v>94.64844363753521</v>
      </c>
      <c r="I31" s="35">
        <f>'[5]вспомогат'!L29</f>
        <v>-3429036.3900000006</v>
      </c>
    </row>
    <row r="32" spans="1:9" ht="12.75">
      <c r="A32" s="30" t="s">
        <v>34</v>
      </c>
      <c r="B32" s="31">
        <f>'[5]вспомогат'!B30</f>
        <v>25956563</v>
      </c>
      <c r="C32" s="36">
        <f>'[5]вспомогат'!D30</f>
        <v>1400267</v>
      </c>
      <c r="D32" s="31">
        <f>'[5]вспомогат'!G30</f>
        <v>26005768.63</v>
      </c>
      <c r="E32" s="36">
        <f>'[5]вспомогат'!H30</f>
        <v>2541149.5</v>
      </c>
      <c r="F32" s="37">
        <f>'[5]вспомогат'!I30</f>
        <v>181.47606849265176</v>
      </c>
      <c r="G32" s="33">
        <f>'[5]вспомогат'!J30</f>
        <v>1140882.5</v>
      </c>
      <c r="H32" s="34">
        <f>'[5]вспомогат'!K30</f>
        <v>100.18956912746884</v>
      </c>
      <c r="I32" s="35">
        <f>'[5]вспомогат'!L30</f>
        <v>49205.62999999896</v>
      </c>
    </row>
    <row r="33" spans="1:9" ht="12.75">
      <c r="A33" s="30" t="s">
        <v>35</v>
      </c>
      <c r="B33" s="31">
        <f>'[5]вспомогат'!B31</f>
        <v>28499736</v>
      </c>
      <c r="C33" s="36">
        <f>'[5]вспомогат'!D31</f>
        <v>2477011</v>
      </c>
      <c r="D33" s="31">
        <f>'[5]вспомогат'!G31</f>
        <v>28732661.09</v>
      </c>
      <c r="E33" s="36">
        <f>'[5]вспомогат'!H31</f>
        <v>3296765.4800000004</v>
      </c>
      <c r="F33" s="37">
        <f>'[5]вспомогат'!I31</f>
        <v>133.0945030118962</v>
      </c>
      <c r="G33" s="33">
        <f>'[5]вспомогат'!J31</f>
        <v>819754.4800000004</v>
      </c>
      <c r="H33" s="34">
        <f>'[5]вспомогат'!K31</f>
        <v>100.8172885882171</v>
      </c>
      <c r="I33" s="35">
        <f>'[5]вспомогат'!L31</f>
        <v>232925.08999999985</v>
      </c>
    </row>
    <row r="34" spans="1:9" ht="12.75">
      <c r="A34" s="30" t="s">
        <v>36</v>
      </c>
      <c r="B34" s="31">
        <f>'[5]вспомогат'!B32</f>
        <v>10198716</v>
      </c>
      <c r="C34" s="36">
        <f>'[5]вспомогат'!D32</f>
        <v>780460</v>
      </c>
      <c r="D34" s="31">
        <f>'[5]вспомогат'!G32</f>
        <v>10519765.37</v>
      </c>
      <c r="E34" s="36">
        <f>'[5]вспомогат'!H32</f>
        <v>1016623.7599999998</v>
      </c>
      <c r="F34" s="37">
        <f>'[5]вспомогат'!I32</f>
        <v>130.25955974681597</v>
      </c>
      <c r="G34" s="33">
        <f>'[5]вспомогат'!J32</f>
        <v>236163.75999999978</v>
      </c>
      <c r="H34" s="34">
        <f>'[5]вспомогат'!K32</f>
        <v>103.14793911311972</v>
      </c>
      <c r="I34" s="35">
        <f>'[5]вспомогат'!L32</f>
        <v>321049.3699999992</v>
      </c>
    </row>
    <row r="35" spans="1:9" ht="12.75">
      <c r="A35" s="30" t="s">
        <v>37</v>
      </c>
      <c r="B35" s="31">
        <f>'[5]вспомогат'!B33</f>
        <v>25106143</v>
      </c>
      <c r="C35" s="36">
        <f>'[5]вспомогат'!D33</f>
        <v>1608759</v>
      </c>
      <c r="D35" s="31">
        <f>'[5]вспомогат'!G33</f>
        <v>25021631.11</v>
      </c>
      <c r="E35" s="36">
        <f>'[5]вспомогат'!H33</f>
        <v>2398558.2699999996</v>
      </c>
      <c r="F35" s="37">
        <f>'[5]вспомогат'!I33</f>
        <v>149.09369706711817</v>
      </c>
      <c r="G35" s="33">
        <f>'[5]вспомогат'!J33</f>
        <v>789799.2699999996</v>
      </c>
      <c r="H35" s="34">
        <f>'[5]вспомогат'!K33</f>
        <v>99.6633816273571</v>
      </c>
      <c r="I35" s="35">
        <f>'[5]вспомогат'!L33</f>
        <v>-84511.8900000006</v>
      </c>
    </row>
    <row r="36" spans="1:9" ht="12.75">
      <c r="A36" s="30" t="s">
        <v>38</v>
      </c>
      <c r="B36" s="31">
        <f>'[5]вспомогат'!B34</f>
        <v>19574747</v>
      </c>
      <c r="C36" s="36">
        <f>'[5]вспомогат'!D34</f>
        <v>1663393</v>
      </c>
      <c r="D36" s="31">
        <f>'[5]вспомогат'!G34</f>
        <v>20176806.46</v>
      </c>
      <c r="E36" s="36">
        <f>'[5]вспомогат'!H34</f>
        <v>1916820.0300000012</v>
      </c>
      <c r="F36" s="37">
        <f>'[5]вспомогат'!I34</f>
        <v>115.23554746232556</v>
      </c>
      <c r="G36" s="33">
        <f>'[5]вспомогат'!J34</f>
        <v>253427.0300000012</v>
      </c>
      <c r="H36" s="34">
        <f>'[5]вспомогат'!K34</f>
        <v>103.07569472034557</v>
      </c>
      <c r="I36" s="35">
        <f>'[5]вспомогат'!L34</f>
        <v>602059.4600000009</v>
      </c>
    </row>
    <row r="37" spans="1:9" ht="12.75">
      <c r="A37" s="30" t="s">
        <v>39</v>
      </c>
      <c r="B37" s="31">
        <f>'[5]вспомогат'!B35</f>
        <v>37771863</v>
      </c>
      <c r="C37" s="36">
        <f>'[5]вспомогат'!D35</f>
        <v>-69904</v>
      </c>
      <c r="D37" s="31">
        <f>'[5]вспомогат'!G35</f>
        <v>38776516.74</v>
      </c>
      <c r="E37" s="36">
        <f>'[5]вспомогат'!H35</f>
        <v>3626843.0600000024</v>
      </c>
      <c r="F37" s="37">
        <f>'[5]вспомогат'!I35</f>
        <v>-5188.319781414515</v>
      </c>
      <c r="G37" s="33">
        <f>'[5]вспомогат'!J35</f>
        <v>3696747.0600000024</v>
      </c>
      <c r="H37" s="34">
        <f>'[5]вспомогат'!K35</f>
        <v>102.65979398474468</v>
      </c>
      <c r="I37" s="35">
        <f>'[5]вспомогат'!L35</f>
        <v>1004653.7400000021</v>
      </c>
    </row>
    <row r="38" spans="1:9" ht="18.75" customHeight="1">
      <c r="A38" s="49" t="s">
        <v>40</v>
      </c>
      <c r="B38" s="40">
        <f>SUM(B18:B37)</f>
        <v>634469288</v>
      </c>
      <c r="C38" s="40">
        <f>SUM(C18:C37)</f>
        <v>46116458</v>
      </c>
      <c r="D38" s="40">
        <f>SUM(D18:D37)</f>
        <v>630465241.84</v>
      </c>
      <c r="E38" s="40">
        <f>SUM(E18:E37)</f>
        <v>59721894.68000001</v>
      </c>
      <c r="F38" s="41">
        <f>E38/C38*100</f>
        <v>129.50234530154074</v>
      </c>
      <c r="G38" s="40">
        <f>SUM(G18:G37)</f>
        <v>13605436.680000005</v>
      </c>
      <c r="H38" s="42">
        <f>D38/B38*100</f>
        <v>99.36891410888907</v>
      </c>
      <c r="I38" s="40">
        <f>SUM(I18:I37)</f>
        <v>-4004046.1599999964</v>
      </c>
    </row>
    <row r="39" spans="1:9" ht="20.25" customHeight="1">
      <c r="A39" s="50" t="s">
        <v>41</v>
      </c>
      <c r="B39" s="51">
        <f>'[5]вспомогат'!B36</f>
        <v>4043359408</v>
      </c>
      <c r="C39" s="51">
        <f>'[5]вспомогат'!D36</f>
        <v>461523798</v>
      </c>
      <c r="D39" s="51">
        <f>'[5]вспомогат'!G36</f>
        <v>3742945947.5099998</v>
      </c>
      <c r="E39" s="51">
        <f>'[5]вспомогат'!H36</f>
        <v>338427033.56000024</v>
      </c>
      <c r="F39" s="52">
        <f>'[5]вспомогат'!I36</f>
        <v>73.32818698116196</v>
      </c>
      <c r="G39" s="51">
        <f>'[5]вспомогат'!J36</f>
        <v>-123096764.43999971</v>
      </c>
      <c r="H39" s="52">
        <f>'[5]вспомогат'!K36</f>
        <v>92.57020140491056</v>
      </c>
      <c r="I39" s="51">
        <f>'[5]вспомогат'!L36</f>
        <v>-300413460.4899997</v>
      </c>
    </row>
    <row r="41" spans="2:4" ht="12.75">
      <c r="B41" s="53"/>
      <c r="D41" s="54"/>
    </row>
    <row r="42" ht="12.75">
      <c r="F42" s="55"/>
    </row>
    <row r="43" spans="2:4" ht="12.75">
      <c r="B43" s="56"/>
      <c r="C43" s="57"/>
      <c r="D43" s="56"/>
    </row>
  </sheetData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30.12.2013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2013-12-31T09:27:05Z</dcterms:created>
  <dcterms:modified xsi:type="dcterms:W3CDTF">2013-12-31T09:27:23Z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