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<sst xmlns="http://schemas.openxmlformats.org/spreadsheetml/2006/main" count="47" uniqueCount="42">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</sst>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703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27.03.2014</v>
          </cell>
        </row>
        <row r="6">
          <cell r="G6" t="str">
            <v>Фактично надійшло на 27.03.2014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964230000</v>
          </cell>
          <cell r="C10">
            <v>192057700</v>
          </cell>
          <cell r="D10">
            <v>59013300</v>
          </cell>
          <cell r="G10">
            <v>189263662.43</v>
          </cell>
          <cell r="H10">
            <v>55924110.480000004</v>
          </cell>
          <cell r="I10">
            <v>94.76526559267148</v>
          </cell>
          <cell r="J10">
            <v>-3089189.519999996</v>
          </cell>
          <cell r="K10">
            <v>98.54520929387367</v>
          </cell>
          <cell r="L10">
            <v>-2794037.569999993</v>
          </cell>
        </row>
        <row r="11">
          <cell r="B11">
            <v>1807465800</v>
          </cell>
          <cell r="C11">
            <v>385640000</v>
          </cell>
          <cell r="D11">
            <v>129560000</v>
          </cell>
          <cell r="G11">
            <v>380748689.39</v>
          </cell>
          <cell r="H11">
            <v>118721456.27999997</v>
          </cell>
          <cell r="I11">
            <v>91.63434414942881</v>
          </cell>
          <cell r="J11">
            <v>-10838543.720000029</v>
          </cell>
          <cell r="K11">
            <v>98.73163815734883</v>
          </cell>
          <cell r="L11">
            <v>-4891310.610000014</v>
          </cell>
        </row>
        <row r="12">
          <cell r="B12">
            <v>138075030</v>
          </cell>
          <cell r="C12">
            <v>29359674</v>
          </cell>
          <cell r="D12">
            <v>9913939</v>
          </cell>
          <cell r="G12">
            <v>26783812.08</v>
          </cell>
          <cell r="H12">
            <v>8547781.879999999</v>
          </cell>
          <cell r="I12">
            <v>86.21983532478865</v>
          </cell>
          <cell r="J12">
            <v>-1366157.120000001</v>
          </cell>
          <cell r="K12">
            <v>91.22653092129019</v>
          </cell>
          <cell r="L12">
            <v>-2575861.920000002</v>
          </cell>
        </row>
        <row r="13">
          <cell r="B13">
            <v>266081638</v>
          </cell>
          <cell r="C13">
            <v>73047850</v>
          </cell>
          <cell r="D13">
            <v>28446440</v>
          </cell>
          <cell r="G13">
            <v>64697141.43</v>
          </cell>
          <cell r="H13">
            <v>23712689.229999997</v>
          </cell>
          <cell r="I13">
            <v>83.35907491411929</v>
          </cell>
          <cell r="J13">
            <v>-4733750.770000003</v>
          </cell>
          <cell r="K13">
            <v>88.56816652372383</v>
          </cell>
          <cell r="L13">
            <v>-8350708.57</v>
          </cell>
        </row>
        <row r="14">
          <cell r="B14">
            <v>151007300</v>
          </cell>
          <cell r="C14">
            <v>33286040</v>
          </cell>
          <cell r="D14">
            <v>11531340</v>
          </cell>
          <cell r="G14">
            <v>31660586.54</v>
          </cell>
          <cell r="H14">
            <v>9734545</v>
          </cell>
          <cell r="I14">
            <v>84.41815955474385</v>
          </cell>
          <cell r="J14">
            <v>-1796795</v>
          </cell>
          <cell r="K14">
            <v>95.11671120986456</v>
          </cell>
          <cell r="L14">
            <v>-1625453.460000001</v>
          </cell>
        </row>
        <row r="15">
          <cell r="B15">
            <v>26419100</v>
          </cell>
          <cell r="C15">
            <v>5523560</v>
          </cell>
          <cell r="D15">
            <v>1951885</v>
          </cell>
          <cell r="G15">
            <v>5326668.08</v>
          </cell>
          <cell r="H15">
            <v>1679150.25</v>
          </cell>
          <cell r="I15">
            <v>86.02710969140087</v>
          </cell>
          <cell r="J15">
            <v>-272734.75</v>
          </cell>
          <cell r="K15">
            <v>96.43541628949446</v>
          </cell>
          <cell r="L15">
            <v>-196891.91999999993</v>
          </cell>
        </row>
        <row r="16">
          <cell r="B16">
            <v>32111800</v>
          </cell>
          <cell r="C16">
            <v>5806903</v>
          </cell>
          <cell r="D16">
            <v>1992457</v>
          </cell>
          <cell r="G16">
            <v>4734601.46</v>
          </cell>
          <cell r="H16">
            <v>1405350.48</v>
          </cell>
          <cell r="I16">
            <v>70.5335412508275</v>
          </cell>
          <cell r="J16">
            <v>-587106.52</v>
          </cell>
          <cell r="K16">
            <v>81.5340201136475</v>
          </cell>
          <cell r="L16">
            <v>-1072301.54</v>
          </cell>
        </row>
        <row r="17">
          <cell r="B17">
            <v>98760500</v>
          </cell>
          <cell r="C17">
            <v>20365773</v>
          </cell>
          <cell r="D17">
            <v>6932267</v>
          </cell>
          <cell r="G17">
            <v>18769673.63</v>
          </cell>
          <cell r="H17">
            <v>6294860.6499999985</v>
          </cell>
          <cell r="I17">
            <v>90.80522504398631</v>
          </cell>
          <cell r="J17">
            <v>-637406.3500000015</v>
          </cell>
          <cell r="K17">
            <v>92.16283432993188</v>
          </cell>
          <cell r="L17">
            <v>-1596099.370000001</v>
          </cell>
        </row>
        <row r="18">
          <cell r="B18">
            <v>9637055</v>
          </cell>
          <cell r="C18">
            <v>1965207</v>
          </cell>
          <cell r="D18">
            <v>606555</v>
          </cell>
          <cell r="G18">
            <v>1671911.1</v>
          </cell>
          <cell r="H18">
            <v>447328.53</v>
          </cell>
          <cell r="I18">
            <v>73.74904666518289</v>
          </cell>
          <cell r="J18">
            <v>-159226.46999999997</v>
          </cell>
          <cell r="K18">
            <v>85.07557219163172</v>
          </cell>
          <cell r="L18">
            <v>-293295.8999999999</v>
          </cell>
        </row>
        <row r="19">
          <cell r="B19">
            <v>20718579</v>
          </cell>
          <cell r="C19">
            <v>3303225</v>
          </cell>
          <cell r="D19">
            <v>1198695</v>
          </cell>
          <cell r="G19">
            <v>2782422.39</v>
          </cell>
          <cell r="H19">
            <v>843106.06</v>
          </cell>
          <cell r="I19">
            <v>70.33532800253609</v>
          </cell>
          <cell r="J19">
            <v>-355588.93999999994</v>
          </cell>
          <cell r="K19">
            <v>84.23351088708763</v>
          </cell>
          <cell r="L19">
            <v>-520802.60999999987</v>
          </cell>
        </row>
        <row r="20">
          <cell r="B20">
            <v>43409699</v>
          </cell>
          <cell r="C20">
            <v>8262981</v>
          </cell>
          <cell r="D20">
            <v>2843180</v>
          </cell>
          <cell r="G20">
            <v>7870275.88</v>
          </cell>
          <cell r="H20">
            <v>2431031.5199999996</v>
          </cell>
          <cell r="I20">
            <v>85.50396105768891</v>
          </cell>
          <cell r="J20">
            <v>-412148.48000000045</v>
          </cell>
          <cell r="K20">
            <v>95.24741591442604</v>
          </cell>
          <cell r="L20">
            <v>-392705.1200000001</v>
          </cell>
        </row>
        <row r="21">
          <cell r="B21">
            <v>33898711</v>
          </cell>
          <cell r="C21">
            <v>6248131</v>
          </cell>
          <cell r="D21">
            <v>2376858</v>
          </cell>
          <cell r="G21">
            <v>5792433.89</v>
          </cell>
          <cell r="H21">
            <v>1876504.3899999997</v>
          </cell>
          <cell r="I21">
            <v>78.94894814919526</v>
          </cell>
          <cell r="J21">
            <v>-500353.61000000034</v>
          </cell>
          <cell r="K21">
            <v>92.70666524117371</v>
          </cell>
          <cell r="L21">
            <v>-455697.11000000034</v>
          </cell>
        </row>
        <row r="22">
          <cell r="B22">
            <v>41497062</v>
          </cell>
          <cell r="C22">
            <v>8917044</v>
          </cell>
          <cell r="D22">
            <v>2612427</v>
          </cell>
          <cell r="G22">
            <v>9667321.71</v>
          </cell>
          <cell r="H22">
            <v>2209670.3000000007</v>
          </cell>
          <cell r="I22">
            <v>84.58304480852482</v>
          </cell>
          <cell r="J22">
            <v>-402756.69999999925</v>
          </cell>
          <cell r="K22">
            <v>108.41397339746221</v>
          </cell>
          <cell r="L22">
            <v>750277.7100000009</v>
          </cell>
        </row>
        <row r="23">
          <cell r="B23">
            <v>21945900</v>
          </cell>
          <cell r="C23">
            <v>4527300</v>
          </cell>
          <cell r="D23">
            <v>1570320</v>
          </cell>
          <cell r="G23">
            <v>4445064</v>
          </cell>
          <cell r="H23">
            <v>1386331.25</v>
          </cell>
          <cell r="I23">
            <v>88.28335944266136</v>
          </cell>
          <cell r="J23">
            <v>-183988.75</v>
          </cell>
          <cell r="K23">
            <v>98.18355311112583</v>
          </cell>
          <cell r="L23">
            <v>-82236</v>
          </cell>
        </row>
        <row r="24">
          <cell r="B24">
            <v>28998672</v>
          </cell>
          <cell r="C24">
            <v>4317329</v>
          </cell>
          <cell r="D24">
            <v>1331504</v>
          </cell>
          <cell r="G24">
            <v>4512711.37</v>
          </cell>
          <cell r="H24">
            <v>1255513.46</v>
          </cell>
          <cell r="I24">
            <v>94.29287933044137</v>
          </cell>
          <cell r="J24">
            <v>-75990.54000000004</v>
          </cell>
          <cell r="K24">
            <v>104.52553812785636</v>
          </cell>
          <cell r="L24">
            <v>195382.3700000001</v>
          </cell>
        </row>
        <row r="25">
          <cell r="B25">
            <v>36810800</v>
          </cell>
          <cell r="C25">
            <v>5567560</v>
          </cell>
          <cell r="D25">
            <v>1977240</v>
          </cell>
          <cell r="G25">
            <v>5937058.86</v>
          </cell>
          <cell r="H25">
            <v>1878425.6900000004</v>
          </cell>
          <cell r="I25">
            <v>95.00241194796789</v>
          </cell>
          <cell r="J25">
            <v>-98814.30999999959</v>
          </cell>
          <cell r="K25">
            <v>106.63663903038317</v>
          </cell>
          <cell r="L25">
            <v>369498.86000000034</v>
          </cell>
        </row>
        <row r="26">
          <cell r="B26">
            <v>23537522</v>
          </cell>
          <cell r="C26">
            <v>3903858</v>
          </cell>
          <cell r="D26">
            <v>1540031</v>
          </cell>
          <cell r="G26">
            <v>3758662.93</v>
          </cell>
          <cell r="H26">
            <v>1172152.1</v>
          </cell>
          <cell r="I26">
            <v>76.11224059775421</v>
          </cell>
          <cell r="J26">
            <v>-367878.8999999999</v>
          </cell>
          <cell r="K26">
            <v>96.28072870478384</v>
          </cell>
          <cell r="L26">
            <v>-145195.06999999983</v>
          </cell>
        </row>
        <row r="27">
          <cell r="B27">
            <v>19574317</v>
          </cell>
          <cell r="C27">
            <v>3178180</v>
          </cell>
          <cell r="D27">
            <v>1249864</v>
          </cell>
          <cell r="G27">
            <v>3208671.99</v>
          </cell>
          <cell r="H27">
            <v>1112243.0800000003</v>
          </cell>
          <cell r="I27">
            <v>88.98912841717181</v>
          </cell>
          <cell r="J27">
            <v>-137620.9199999997</v>
          </cell>
          <cell r="K27">
            <v>100.95941671019264</v>
          </cell>
          <cell r="L27">
            <v>30491.990000000224</v>
          </cell>
        </row>
        <row r="28">
          <cell r="B28">
            <v>32686485</v>
          </cell>
          <cell r="C28">
            <v>6018169</v>
          </cell>
          <cell r="D28">
            <v>2083799</v>
          </cell>
          <cell r="G28">
            <v>6360904.47</v>
          </cell>
          <cell r="H28">
            <v>1907802.1099999994</v>
          </cell>
          <cell r="I28">
            <v>91.55403712162254</v>
          </cell>
          <cell r="J28">
            <v>-175996.8900000006</v>
          </cell>
          <cell r="K28">
            <v>105.6950123866578</v>
          </cell>
          <cell r="L28">
            <v>342735.46999999974</v>
          </cell>
        </row>
        <row r="29">
          <cell r="B29">
            <v>66179242</v>
          </cell>
          <cell r="C29">
            <v>15563446</v>
          </cell>
          <cell r="D29">
            <v>5201564</v>
          </cell>
          <cell r="G29">
            <v>13365437.51</v>
          </cell>
          <cell r="H29">
            <v>4065205.7300000004</v>
          </cell>
          <cell r="I29">
            <v>78.15352709300511</v>
          </cell>
          <cell r="J29">
            <v>-1136358.2699999996</v>
          </cell>
          <cell r="K29">
            <v>85.87710915693091</v>
          </cell>
          <cell r="L29">
            <v>-2198008.49</v>
          </cell>
        </row>
        <row r="30">
          <cell r="B30">
            <v>28299106</v>
          </cell>
          <cell r="C30">
            <v>4634150</v>
          </cell>
          <cell r="D30">
            <v>1890592</v>
          </cell>
          <cell r="G30">
            <v>4518873.94</v>
          </cell>
          <cell r="H30">
            <v>1517333.6600000006</v>
          </cell>
          <cell r="I30">
            <v>80.25706551175507</v>
          </cell>
          <cell r="J30">
            <v>-373258.3399999994</v>
          </cell>
          <cell r="K30">
            <v>97.51246593226375</v>
          </cell>
          <cell r="L30">
            <v>-115276.05999999959</v>
          </cell>
        </row>
        <row r="31">
          <cell r="B31">
            <v>30430888</v>
          </cell>
          <cell r="C31">
            <v>5478183</v>
          </cell>
          <cell r="D31">
            <v>1975937</v>
          </cell>
          <cell r="G31">
            <v>4815531.73</v>
          </cell>
          <cell r="H31">
            <v>1612866.8800000004</v>
          </cell>
          <cell r="I31">
            <v>81.62542024366162</v>
          </cell>
          <cell r="J31">
            <v>-363070.11999999965</v>
          </cell>
          <cell r="K31">
            <v>87.90381281530757</v>
          </cell>
          <cell r="L31">
            <v>-662651.2699999996</v>
          </cell>
        </row>
        <row r="32">
          <cell r="B32">
            <v>11297457</v>
          </cell>
          <cell r="C32">
            <v>1886854</v>
          </cell>
          <cell r="D32">
            <v>674906</v>
          </cell>
          <cell r="G32">
            <v>1808337.51</v>
          </cell>
          <cell r="H32">
            <v>627928.95</v>
          </cell>
          <cell r="I32">
            <v>93.03946771846745</v>
          </cell>
          <cell r="J32">
            <v>-46977.05000000005</v>
          </cell>
          <cell r="K32">
            <v>95.83876176959107</v>
          </cell>
          <cell r="L32">
            <v>-78516.48999999999</v>
          </cell>
        </row>
        <row r="33">
          <cell r="B33">
            <v>26377602</v>
          </cell>
          <cell r="C33">
            <v>5260012</v>
          </cell>
          <cell r="D33">
            <v>1806251</v>
          </cell>
          <cell r="G33">
            <v>5900587.8</v>
          </cell>
          <cell r="H33">
            <v>2699611.9699999997</v>
          </cell>
          <cell r="I33">
            <v>149.45940348268317</v>
          </cell>
          <cell r="J33">
            <v>893360.9699999997</v>
          </cell>
          <cell r="K33">
            <v>112.178219365279</v>
          </cell>
          <cell r="L33">
            <v>640575.7999999998</v>
          </cell>
        </row>
        <row r="34">
          <cell r="B34">
            <v>21819700</v>
          </cell>
          <cell r="C34">
            <v>3642695</v>
          </cell>
          <cell r="D34">
            <v>1338153</v>
          </cell>
          <cell r="G34">
            <v>3581350.24</v>
          </cell>
          <cell r="H34">
            <v>984462.3000000003</v>
          </cell>
          <cell r="I34">
            <v>73.56873989745569</v>
          </cell>
          <cell r="J34">
            <v>-353690.6999999997</v>
          </cell>
          <cell r="K34">
            <v>98.31595123939832</v>
          </cell>
          <cell r="L34">
            <v>-61344.75999999978</v>
          </cell>
        </row>
        <row r="35">
          <cell r="B35">
            <v>40398203</v>
          </cell>
          <cell r="C35">
            <v>8211132</v>
          </cell>
          <cell r="D35">
            <v>2904049</v>
          </cell>
          <cell r="G35">
            <v>7420467.33</v>
          </cell>
          <cell r="H35">
            <v>2184183.9400000004</v>
          </cell>
          <cell r="I35">
            <v>75.21167652474185</v>
          </cell>
          <cell r="J35">
            <v>-719865.0599999996</v>
          </cell>
          <cell r="K35">
            <v>90.37082012565381</v>
          </cell>
          <cell r="L35">
            <v>-790664.6699999999</v>
          </cell>
        </row>
        <row r="36">
          <cell r="B36">
            <v>4021668168</v>
          </cell>
          <cell r="C36">
            <v>845972956</v>
          </cell>
          <cell r="D36">
            <v>284523553</v>
          </cell>
          <cell r="G36">
            <v>819402859.69</v>
          </cell>
          <cell r="H36">
            <v>256231646.17</v>
          </cell>
          <cell r="I36">
            <v>90.05639198172109</v>
          </cell>
          <cell r="J36">
            <v>-28291906.830000024</v>
          </cell>
          <cell r="K36">
            <v>96.85922627649578</v>
          </cell>
          <cell r="L36">
            <v>-26570096.31000001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7" sqref="G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27.03.2014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27.03.2014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192057700</v>
      </c>
      <c r="D10" s="33">
        <f>'[5]вспомогат'!D10</f>
        <v>59013300</v>
      </c>
      <c r="E10" s="33">
        <f>'[5]вспомогат'!G10</f>
        <v>189263662.43</v>
      </c>
      <c r="F10" s="33">
        <f>'[5]вспомогат'!H10</f>
        <v>55924110.480000004</v>
      </c>
      <c r="G10" s="34">
        <f>'[5]вспомогат'!I10</f>
        <v>94.76526559267148</v>
      </c>
      <c r="H10" s="35">
        <f>'[5]вспомогат'!J10</f>
        <v>-3089189.519999996</v>
      </c>
      <c r="I10" s="36">
        <f>'[5]вспомогат'!K10</f>
        <v>98.54520929387367</v>
      </c>
      <c r="J10" s="37">
        <f>'[5]вспомогат'!L10</f>
        <v>-2794037.569999993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385640000</v>
      </c>
      <c r="D12" s="38">
        <f>'[5]вспомогат'!D11</f>
        <v>129560000</v>
      </c>
      <c r="E12" s="33">
        <f>'[5]вспомогат'!G11</f>
        <v>380748689.39</v>
      </c>
      <c r="F12" s="38">
        <f>'[5]вспомогат'!H11</f>
        <v>118721456.27999997</v>
      </c>
      <c r="G12" s="39">
        <f>'[5]вспомогат'!I11</f>
        <v>91.63434414942881</v>
      </c>
      <c r="H12" s="35">
        <f>'[5]вспомогат'!J11</f>
        <v>-10838543.720000029</v>
      </c>
      <c r="I12" s="36">
        <f>'[5]вспомогат'!K11</f>
        <v>98.73163815734883</v>
      </c>
      <c r="J12" s="37">
        <f>'[5]вспомогат'!L11</f>
        <v>-4891310.610000014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29359674</v>
      </c>
      <c r="D13" s="38">
        <f>'[5]вспомогат'!D12</f>
        <v>9913939</v>
      </c>
      <c r="E13" s="33">
        <f>'[5]вспомогат'!G12</f>
        <v>26783812.08</v>
      </c>
      <c r="F13" s="38">
        <f>'[5]вспомогат'!H12</f>
        <v>8547781.879999999</v>
      </c>
      <c r="G13" s="39">
        <f>'[5]вспомогат'!I12</f>
        <v>86.21983532478865</v>
      </c>
      <c r="H13" s="35">
        <f>'[5]вспомогат'!J12</f>
        <v>-1366157.120000001</v>
      </c>
      <c r="I13" s="36">
        <f>'[5]вспомогат'!K12</f>
        <v>91.22653092129019</v>
      </c>
      <c r="J13" s="37">
        <f>'[5]вспомогат'!L12</f>
        <v>-2575861.920000002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73047850</v>
      </c>
      <c r="D14" s="38">
        <f>'[5]вспомогат'!D13</f>
        <v>28446440</v>
      </c>
      <c r="E14" s="33">
        <f>'[5]вспомогат'!G13</f>
        <v>64697141.43</v>
      </c>
      <c r="F14" s="38">
        <f>'[5]вспомогат'!H13</f>
        <v>23712689.229999997</v>
      </c>
      <c r="G14" s="39">
        <f>'[5]вспомогат'!I13</f>
        <v>83.35907491411929</v>
      </c>
      <c r="H14" s="35">
        <f>'[5]вспомогат'!J13</f>
        <v>-4733750.770000003</v>
      </c>
      <c r="I14" s="36">
        <f>'[5]вспомогат'!K13</f>
        <v>88.56816652372383</v>
      </c>
      <c r="J14" s="37">
        <f>'[5]вспомогат'!L13</f>
        <v>-8350708.57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33286040</v>
      </c>
      <c r="D15" s="38">
        <f>'[5]вспомогат'!D14</f>
        <v>11531340</v>
      </c>
      <c r="E15" s="33">
        <f>'[5]вспомогат'!G14</f>
        <v>31660586.54</v>
      </c>
      <c r="F15" s="38">
        <f>'[5]вспомогат'!H14</f>
        <v>9734545</v>
      </c>
      <c r="G15" s="39">
        <f>'[5]вспомогат'!I14</f>
        <v>84.41815955474385</v>
      </c>
      <c r="H15" s="35">
        <f>'[5]вспомогат'!J14</f>
        <v>-1796795</v>
      </c>
      <c r="I15" s="36">
        <f>'[5]вспомогат'!K14</f>
        <v>95.11671120986456</v>
      </c>
      <c r="J15" s="37">
        <f>'[5]вспомогат'!L14</f>
        <v>-1625453.460000001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5523560</v>
      </c>
      <c r="D16" s="38">
        <f>'[5]вспомогат'!D15</f>
        <v>1951885</v>
      </c>
      <c r="E16" s="33">
        <f>'[5]вспомогат'!G15</f>
        <v>5326668.08</v>
      </c>
      <c r="F16" s="38">
        <f>'[5]вспомогат'!H15</f>
        <v>1679150.25</v>
      </c>
      <c r="G16" s="39">
        <f>'[5]вспомогат'!I15</f>
        <v>86.02710969140087</v>
      </c>
      <c r="H16" s="35">
        <f>'[5]вспомогат'!J15</f>
        <v>-272734.75</v>
      </c>
      <c r="I16" s="36">
        <f>'[5]вспомогат'!K15</f>
        <v>96.43541628949446</v>
      </c>
      <c r="J16" s="37">
        <f>'[5]вспомогат'!L15</f>
        <v>-196891.91999999993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526857124</v>
      </c>
      <c r="D17" s="42">
        <f>SUM(D12:D16)</f>
        <v>181403604</v>
      </c>
      <c r="E17" s="42">
        <f>SUM(E12:E16)</f>
        <v>509216897.52</v>
      </c>
      <c r="F17" s="42">
        <f>SUM(F12:F16)</f>
        <v>162395622.63999996</v>
      </c>
      <c r="G17" s="43">
        <f>F17/D17*100</f>
        <v>89.52171790368617</v>
      </c>
      <c r="H17" s="42">
        <f>SUM(H12:H16)</f>
        <v>-19007981.360000033</v>
      </c>
      <c r="I17" s="44">
        <f>E17/C17*100</f>
        <v>96.65180071096466</v>
      </c>
      <c r="J17" s="42">
        <f>SUM(J12:J16)</f>
        <v>-17640226.48000002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5806903</v>
      </c>
      <c r="D18" s="46">
        <f>'[5]вспомогат'!D16</f>
        <v>1992457</v>
      </c>
      <c r="E18" s="45">
        <f>'[5]вспомогат'!G16</f>
        <v>4734601.46</v>
      </c>
      <c r="F18" s="46">
        <f>'[5]вспомогат'!H16</f>
        <v>1405350.48</v>
      </c>
      <c r="G18" s="47">
        <f>'[5]вспомогат'!I16</f>
        <v>70.5335412508275</v>
      </c>
      <c r="H18" s="48">
        <f>'[5]вспомогат'!J16</f>
        <v>-587106.52</v>
      </c>
      <c r="I18" s="49">
        <f>'[5]вспомогат'!K16</f>
        <v>81.5340201136475</v>
      </c>
      <c r="J18" s="50">
        <f>'[5]вспомогат'!L16</f>
        <v>-1072301.54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20365773</v>
      </c>
      <c r="D19" s="38">
        <f>'[5]вспомогат'!D17</f>
        <v>6932267</v>
      </c>
      <c r="E19" s="33">
        <f>'[5]вспомогат'!G17</f>
        <v>18769673.63</v>
      </c>
      <c r="F19" s="38">
        <f>'[5]вспомогат'!H17</f>
        <v>6294860.6499999985</v>
      </c>
      <c r="G19" s="39">
        <f>'[5]вспомогат'!I17</f>
        <v>90.80522504398631</v>
      </c>
      <c r="H19" s="35">
        <f>'[5]вспомогат'!J17</f>
        <v>-637406.3500000015</v>
      </c>
      <c r="I19" s="36">
        <f>'[5]вспомогат'!K17</f>
        <v>92.16283432993188</v>
      </c>
      <c r="J19" s="37">
        <f>'[5]вспомогат'!L17</f>
        <v>-1596099.370000001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1965207</v>
      </c>
      <c r="D20" s="38">
        <f>'[5]вспомогат'!D18</f>
        <v>606555</v>
      </c>
      <c r="E20" s="33">
        <f>'[5]вспомогат'!G18</f>
        <v>1671911.1</v>
      </c>
      <c r="F20" s="38">
        <f>'[5]вспомогат'!H18</f>
        <v>447328.53</v>
      </c>
      <c r="G20" s="39">
        <f>'[5]вспомогат'!I18</f>
        <v>73.74904666518289</v>
      </c>
      <c r="H20" s="35">
        <f>'[5]вспомогат'!J18</f>
        <v>-159226.46999999997</v>
      </c>
      <c r="I20" s="36">
        <f>'[5]вспомогат'!K18</f>
        <v>85.07557219163172</v>
      </c>
      <c r="J20" s="37">
        <f>'[5]вспомогат'!L18</f>
        <v>-293295.8999999999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3303225</v>
      </c>
      <c r="D21" s="38">
        <f>'[5]вспомогат'!D19</f>
        <v>1198695</v>
      </c>
      <c r="E21" s="33">
        <f>'[5]вспомогат'!G19</f>
        <v>2782422.39</v>
      </c>
      <c r="F21" s="38">
        <f>'[5]вспомогат'!H19</f>
        <v>843106.06</v>
      </c>
      <c r="G21" s="39">
        <f>'[5]вспомогат'!I19</f>
        <v>70.33532800253609</v>
      </c>
      <c r="H21" s="35">
        <f>'[5]вспомогат'!J19</f>
        <v>-355588.93999999994</v>
      </c>
      <c r="I21" s="36">
        <f>'[5]вспомогат'!K19</f>
        <v>84.23351088708763</v>
      </c>
      <c r="J21" s="37">
        <f>'[5]вспомогат'!L19</f>
        <v>-520802.60999999987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8262981</v>
      </c>
      <c r="D22" s="38">
        <f>'[5]вспомогат'!D20</f>
        <v>2843180</v>
      </c>
      <c r="E22" s="33">
        <f>'[5]вспомогат'!G20</f>
        <v>7870275.88</v>
      </c>
      <c r="F22" s="38">
        <f>'[5]вспомогат'!H20</f>
        <v>2431031.5199999996</v>
      </c>
      <c r="G22" s="39">
        <f>'[5]вспомогат'!I20</f>
        <v>85.50396105768891</v>
      </c>
      <c r="H22" s="35">
        <f>'[5]вспомогат'!J20</f>
        <v>-412148.48000000045</v>
      </c>
      <c r="I22" s="36">
        <f>'[5]вспомогат'!K20</f>
        <v>95.24741591442604</v>
      </c>
      <c r="J22" s="37">
        <f>'[5]вспомогат'!L20</f>
        <v>-392705.1200000001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6248131</v>
      </c>
      <c r="D23" s="38">
        <f>'[5]вспомогат'!D21</f>
        <v>2376858</v>
      </c>
      <c r="E23" s="33">
        <f>'[5]вспомогат'!G21</f>
        <v>5792433.89</v>
      </c>
      <c r="F23" s="38">
        <f>'[5]вспомогат'!H21</f>
        <v>1876504.3899999997</v>
      </c>
      <c r="G23" s="39">
        <f>'[5]вспомогат'!I21</f>
        <v>78.94894814919526</v>
      </c>
      <c r="H23" s="35">
        <f>'[5]вспомогат'!J21</f>
        <v>-500353.61000000034</v>
      </c>
      <c r="I23" s="36">
        <f>'[5]вспомогат'!K21</f>
        <v>92.70666524117371</v>
      </c>
      <c r="J23" s="37">
        <f>'[5]вспомогат'!L21</f>
        <v>-455697.11000000034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8917044</v>
      </c>
      <c r="D24" s="38">
        <f>'[5]вспомогат'!D22</f>
        <v>2612427</v>
      </c>
      <c r="E24" s="33">
        <f>'[5]вспомогат'!G22</f>
        <v>9667321.71</v>
      </c>
      <c r="F24" s="38">
        <f>'[5]вспомогат'!H22</f>
        <v>2209670.3000000007</v>
      </c>
      <c r="G24" s="39">
        <f>'[5]вспомогат'!I22</f>
        <v>84.58304480852482</v>
      </c>
      <c r="H24" s="35">
        <f>'[5]вспомогат'!J22</f>
        <v>-402756.69999999925</v>
      </c>
      <c r="I24" s="36">
        <f>'[5]вспомогат'!K22</f>
        <v>108.41397339746221</v>
      </c>
      <c r="J24" s="37">
        <f>'[5]вспомогат'!L22</f>
        <v>750277.7100000009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4527300</v>
      </c>
      <c r="D25" s="38">
        <f>'[5]вспомогат'!D23</f>
        <v>1570320</v>
      </c>
      <c r="E25" s="33">
        <f>'[5]вспомогат'!G23</f>
        <v>4445064</v>
      </c>
      <c r="F25" s="38">
        <f>'[5]вспомогат'!H23</f>
        <v>1386331.25</v>
      </c>
      <c r="G25" s="39">
        <f>'[5]вспомогат'!I23</f>
        <v>88.28335944266136</v>
      </c>
      <c r="H25" s="35">
        <f>'[5]вспомогат'!J23</f>
        <v>-183988.75</v>
      </c>
      <c r="I25" s="36">
        <f>'[5]вспомогат'!K23</f>
        <v>98.18355311112583</v>
      </c>
      <c r="J25" s="37">
        <f>'[5]вспомогат'!L23</f>
        <v>-82236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4317329</v>
      </c>
      <c r="D26" s="38">
        <f>'[5]вспомогат'!D24</f>
        <v>1331504</v>
      </c>
      <c r="E26" s="33">
        <f>'[5]вспомогат'!G24</f>
        <v>4512711.37</v>
      </c>
      <c r="F26" s="38">
        <f>'[5]вспомогат'!H24</f>
        <v>1255513.46</v>
      </c>
      <c r="G26" s="39">
        <f>'[5]вспомогат'!I24</f>
        <v>94.29287933044137</v>
      </c>
      <c r="H26" s="35">
        <f>'[5]вспомогат'!J24</f>
        <v>-75990.54000000004</v>
      </c>
      <c r="I26" s="36">
        <f>'[5]вспомогат'!K24</f>
        <v>104.52553812785636</v>
      </c>
      <c r="J26" s="37">
        <f>'[5]вспомогат'!L24</f>
        <v>195382.3700000001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5567560</v>
      </c>
      <c r="D27" s="38">
        <f>'[5]вспомогат'!D25</f>
        <v>1977240</v>
      </c>
      <c r="E27" s="33">
        <f>'[5]вспомогат'!G25</f>
        <v>5937058.86</v>
      </c>
      <c r="F27" s="38">
        <f>'[5]вспомогат'!H25</f>
        <v>1878425.6900000004</v>
      </c>
      <c r="G27" s="39">
        <f>'[5]вспомогат'!I25</f>
        <v>95.00241194796789</v>
      </c>
      <c r="H27" s="35">
        <f>'[5]вспомогат'!J25</f>
        <v>-98814.30999999959</v>
      </c>
      <c r="I27" s="36">
        <f>'[5]вспомогат'!K25</f>
        <v>106.63663903038317</v>
      </c>
      <c r="J27" s="37">
        <f>'[5]вспомогат'!L25</f>
        <v>369498.86000000034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3903858</v>
      </c>
      <c r="D28" s="38">
        <f>'[5]вспомогат'!D26</f>
        <v>1540031</v>
      </c>
      <c r="E28" s="33">
        <f>'[5]вспомогат'!G26</f>
        <v>3758662.93</v>
      </c>
      <c r="F28" s="38">
        <f>'[5]вспомогат'!H26</f>
        <v>1172152.1</v>
      </c>
      <c r="G28" s="39">
        <f>'[5]вспомогат'!I26</f>
        <v>76.11224059775421</v>
      </c>
      <c r="H28" s="35">
        <f>'[5]вспомогат'!J26</f>
        <v>-367878.8999999999</v>
      </c>
      <c r="I28" s="36">
        <f>'[5]вспомогат'!K26</f>
        <v>96.28072870478384</v>
      </c>
      <c r="J28" s="37">
        <f>'[5]вспомогат'!L26</f>
        <v>-145195.06999999983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3178180</v>
      </c>
      <c r="D29" s="38">
        <f>'[5]вспомогат'!D27</f>
        <v>1249864</v>
      </c>
      <c r="E29" s="33">
        <f>'[5]вспомогат'!G27</f>
        <v>3208671.99</v>
      </c>
      <c r="F29" s="38">
        <f>'[5]вспомогат'!H27</f>
        <v>1112243.0800000003</v>
      </c>
      <c r="G29" s="39">
        <f>'[5]вспомогат'!I27</f>
        <v>88.98912841717181</v>
      </c>
      <c r="H29" s="35">
        <f>'[5]вспомогат'!J27</f>
        <v>-137620.9199999997</v>
      </c>
      <c r="I29" s="36">
        <f>'[5]вспомогат'!K27</f>
        <v>100.95941671019264</v>
      </c>
      <c r="J29" s="37">
        <f>'[5]вспомогат'!L27</f>
        <v>30491.990000000224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6018169</v>
      </c>
      <c r="D30" s="38">
        <f>'[5]вспомогат'!D28</f>
        <v>2083799</v>
      </c>
      <c r="E30" s="33">
        <f>'[5]вспомогат'!G28</f>
        <v>6360904.47</v>
      </c>
      <c r="F30" s="38">
        <f>'[5]вспомогат'!H28</f>
        <v>1907802.1099999994</v>
      </c>
      <c r="G30" s="39">
        <f>'[5]вспомогат'!I28</f>
        <v>91.55403712162254</v>
      </c>
      <c r="H30" s="35">
        <f>'[5]вспомогат'!J28</f>
        <v>-175996.8900000006</v>
      </c>
      <c r="I30" s="36">
        <f>'[5]вспомогат'!K28</f>
        <v>105.6950123866578</v>
      </c>
      <c r="J30" s="37">
        <f>'[5]вспомогат'!L28</f>
        <v>342735.46999999974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15563446</v>
      </c>
      <c r="D31" s="38">
        <f>'[5]вспомогат'!D29</f>
        <v>5201564</v>
      </c>
      <c r="E31" s="33">
        <f>'[5]вспомогат'!G29</f>
        <v>13365437.51</v>
      </c>
      <c r="F31" s="38">
        <f>'[5]вспомогат'!H29</f>
        <v>4065205.7300000004</v>
      </c>
      <c r="G31" s="39">
        <f>'[5]вспомогат'!I29</f>
        <v>78.15352709300511</v>
      </c>
      <c r="H31" s="35">
        <f>'[5]вспомогат'!J29</f>
        <v>-1136358.2699999996</v>
      </c>
      <c r="I31" s="36">
        <f>'[5]вспомогат'!K29</f>
        <v>85.87710915693091</v>
      </c>
      <c r="J31" s="37">
        <f>'[5]вспомогат'!L29</f>
        <v>-2198008.49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4634150</v>
      </c>
      <c r="D32" s="38">
        <f>'[5]вспомогат'!D30</f>
        <v>1890592</v>
      </c>
      <c r="E32" s="33">
        <f>'[5]вспомогат'!G30</f>
        <v>4518873.94</v>
      </c>
      <c r="F32" s="38">
        <f>'[5]вспомогат'!H30</f>
        <v>1517333.6600000006</v>
      </c>
      <c r="G32" s="39">
        <f>'[5]вспомогат'!I30</f>
        <v>80.25706551175507</v>
      </c>
      <c r="H32" s="35">
        <f>'[5]вспомогат'!J30</f>
        <v>-373258.3399999994</v>
      </c>
      <c r="I32" s="36">
        <f>'[5]вспомогат'!K30</f>
        <v>97.51246593226375</v>
      </c>
      <c r="J32" s="37">
        <f>'[5]вспомогат'!L30</f>
        <v>-115276.05999999959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5478183</v>
      </c>
      <c r="D33" s="38">
        <f>'[5]вспомогат'!D31</f>
        <v>1975937</v>
      </c>
      <c r="E33" s="33">
        <f>'[5]вспомогат'!G31</f>
        <v>4815531.73</v>
      </c>
      <c r="F33" s="38">
        <f>'[5]вспомогат'!H31</f>
        <v>1612866.8800000004</v>
      </c>
      <c r="G33" s="39">
        <f>'[5]вспомогат'!I31</f>
        <v>81.62542024366162</v>
      </c>
      <c r="H33" s="35">
        <f>'[5]вспомогат'!J31</f>
        <v>-363070.11999999965</v>
      </c>
      <c r="I33" s="36">
        <f>'[5]вспомогат'!K31</f>
        <v>87.90381281530757</v>
      </c>
      <c r="J33" s="37">
        <f>'[5]вспомогат'!L31</f>
        <v>-662651.2699999996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1886854</v>
      </c>
      <c r="D34" s="38">
        <f>'[5]вспомогат'!D32</f>
        <v>674906</v>
      </c>
      <c r="E34" s="33">
        <f>'[5]вспомогат'!G32</f>
        <v>1808337.51</v>
      </c>
      <c r="F34" s="38">
        <f>'[5]вспомогат'!H32</f>
        <v>627928.95</v>
      </c>
      <c r="G34" s="39">
        <f>'[5]вспомогат'!I32</f>
        <v>93.03946771846745</v>
      </c>
      <c r="H34" s="35">
        <f>'[5]вспомогат'!J32</f>
        <v>-46977.05000000005</v>
      </c>
      <c r="I34" s="36">
        <f>'[5]вспомогат'!K32</f>
        <v>95.83876176959107</v>
      </c>
      <c r="J34" s="37">
        <f>'[5]вспомогат'!L32</f>
        <v>-78516.48999999999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5260012</v>
      </c>
      <c r="D35" s="38">
        <f>'[5]вспомогат'!D33</f>
        <v>1806251</v>
      </c>
      <c r="E35" s="33">
        <f>'[5]вспомогат'!G33</f>
        <v>5900587.8</v>
      </c>
      <c r="F35" s="38">
        <f>'[5]вспомогат'!H33</f>
        <v>2699611.9699999997</v>
      </c>
      <c r="G35" s="39">
        <f>'[5]вспомогат'!I33</f>
        <v>149.45940348268317</v>
      </c>
      <c r="H35" s="35">
        <f>'[5]вспомогат'!J33</f>
        <v>893360.9699999997</v>
      </c>
      <c r="I35" s="36">
        <f>'[5]вспомогат'!K33</f>
        <v>112.178219365279</v>
      </c>
      <c r="J35" s="37">
        <f>'[5]вспомогат'!L33</f>
        <v>640575.7999999998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3642695</v>
      </c>
      <c r="D36" s="38">
        <f>'[5]вспомогат'!D34</f>
        <v>1338153</v>
      </c>
      <c r="E36" s="33">
        <f>'[5]вспомогат'!G34</f>
        <v>3581350.24</v>
      </c>
      <c r="F36" s="38">
        <f>'[5]вспомогат'!H34</f>
        <v>984462.3000000003</v>
      </c>
      <c r="G36" s="39">
        <f>'[5]вспомогат'!I34</f>
        <v>73.56873989745569</v>
      </c>
      <c r="H36" s="35">
        <f>'[5]вспомогат'!J34</f>
        <v>-353690.6999999997</v>
      </c>
      <c r="I36" s="36">
        <f>'[5]вспомогат'!K34</f>
        <v>98.31595123939832</v>
      </c>
      <c r="J36" s="37">
        <f>'[5]вспомогат'!L34</f>
        <v>-61344.75999999978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8211132</v>
      </c>
      <c r="D37" s="38">
        <f>'[5]вспомогат'!D35</f>
        <v>2904049</v>
      </c>
      <c r="E37" s="33">
        <f>'[5]вспомогат'!G35</f>
        <v>7420467.33</v>
      </c>
      <c r="F37" s="38">
        <f>'[5]вспомогат'!H35</f>
        <v>2184183.9400000004</v>
      </c>
      <c r="G37" s="39">
        <f>'[5]вспомогат'!I35</f>
        <v>75.21167652474185</v>
      </c>
      <c r="H37" s="35">
        <f>'[5]вспомогат'!J35</f>
        <v>-719865.0599999996</v>
      </c>
      <c r="I37" s="36">
        <f>'[5]вспомогат'!K35</f>
        <v>90.37082012565381</v>
      </c>
      <c r="J37" s="37">
        <f>'[5]вспомогат'!L35</f>
        <v>-790664.6699999999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127058132</v>
      </c>
      <c r="D38" s="42">
        <f>SUM(D18:D37)</f>
        <v>44106649</v>
      </c>
      <c r="E38" s="42">
        <f>SUM(E18:E37)</f>
        <v>120922299.74</v>
      </c>
      <c r="F38" s="42">
        <f>SUM(F18:F37)</f>
        <v>37911913.05</v>
      </c>
      <c r="G38" s="43">
        <f>F38/D38*100</f>
        <v>85.95509726889475</v>
      </c>
      <c r="H38" s="42">
        <f>SUM(H18:H37)</f>
        <v>-6194735.949999998</v>
      </c>
      <c r="I38" s="44">
        <f>E38/C38*100</f>
        <v>95.17084647521813</v>
      </c>
      <c r="J38" s="42">
        <f>SUM(J18:J37)</f>
        <v>-6135832.26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845972956</v>
      </c>
      <c r="D39" s="53">
        <f>'[5]вспомогат'!D36</f>
        <v>284523553</v>
      </c>
      <c r="E39" s="53">
        <f>'[5]вспомогат'!G36</f>
        <v>819402859.69</v>
      </c>
      <c r="F39" s="53">
        <f>'[5]вспомогат'!H36</f>
        <v>256231646.17</v>
      </c>
      <c r="G39" s="54">
        <f>'[5]вспомогат'!I36</f>
        <v>90.05639198172109</v>
      </c>
      <c r="H39" s="53">
        <f>'[5]вспомогат'!J36</f>
        <v>-28291906.830000024</v>
      </c>
      <c r="I39" s="54">
        <f>'[5]вспомогат'!K36</f>
        <v>96.85922627649578</v>
      </c>
      <c r="J39" s="53">
        <f>'[5]вспомогат'!L36</f>
        <v>-26570096.31000001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27.03.2014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2014-03-28T05:43:03Z</dcterms:created>
  <dcterms:modified xsi:type="dcterms:W3CDTF">2014-03-28T05:43:29Z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