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<sst xmlns="http://schemas.openxmlformats.org/spreadsheetml/2006/main" count="47" uniqueCount="42">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</sst>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3103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31.03.2014</v>
          </cell>
        </row>
        <row r="6">
          <cell r="G6" t="str">
            <v>Фактично надійшло на 31.03.2014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964230000</v>
          </cell>
          <cell r="C10">
            <v>192057700</v>
          </cell>
          <cell r="D10">
            <v>59013300</v>
          </cell>
          <cell r="G10">
            <v>194836583.85</v>
          </cell>
          <cell r="H10">
            <v>61497031.89999999</v>
          </cell>
          <cell r="I10">
            <v>104.20876632894618</v>
          </cell>
          <cell r="J10">
            <v>2483731.899999991</v>
          </cell>
          <cell r="K10">
            <v>101.44690051479321</v>
          </cell>
          <cell r="L10">
            <v>2778883.849999994</v>
          </cell>
        </row>
        <row r="11">
          <cell r="B11">
            <v>1807465800</v>
          </cell>
          <cell r="C11">
            <v>385640000</v>
          </cell>
          <cell r="D11">
            <v>129560000</v>
          </cell>
          <cell r="G11">
            <v>397217605.83</v>
          </cell>
          <cell r="H11">
            <v>135190372.71999997</v>
          </cell>
          <cell r="I11">
            <v>104.34576468045691</v>
          </cell>
          <cell r="J11">
            <v>5630372.719999969</v>
          </cell>
          <cell r="K11">
            <v>103.00217970905507</v>
          </cell>
          <cell r="L11">
            <v>11577605.829999983</v>
          </cell>
        </row>
        <row r="12">
          <cell r="B12">
            <v>138075030</v>
          </cell>
          <cell r="C12">
            <v>29359674</v>
          </cell>
          <cell r="D12">
            <v>9913939</v>
          </cell>
          <cell r="G12">
            <v>28319498.44</v>
          </cell>
          <cell r="H12">
            <v>10083468.240000002</v>
          </cell>
          <cell r="I12">
            <v>101.71000890766024</v>
          </cell>
          <cell r="J12">
            <v>169529.2400000021</v>
          </cell>
          <cell r="K12">
            <v>96.45712837274692</v>
          </cell>
          <cell r="L12">
            <v>-1040175.5599999987</v>
          </cell>
        </row>
        <row r="13">
          <cell r="B13">
            <v>266081638</v>
          </cell>
          <cell r="C13">
            <v>73047850</v>
          </cell>
          <cell r="D13">
            <v>28446440</v>
          </cell>
          <cell r="G13">
            <v>66126288.11</v>
          </cell>
          <cell r="H13">
            <v>25141835.909999996</v>
          </cell>
          <cell r="I13">
            <v>88.38306624660237</v>
          </cell>
          <cell r="J13">
            <v>-3304604.0900000036</v>
          </cell>
          <cell r="K13">
            <v>90.52461928722063</v>
          </cell>
          <cell r="L13">
            <v>-6921561.890000001</v>
          </cell>
        </row>
        <row r="14">
          <cell r="B14">
            <v>151007300</v>
          </cell>
          <cell r="C14">
            <v>33286040</v>
          </cell>
          <cell r="D14">
            <v>11531340</v>
          </cell>
          <cell r="G14">
            <v>33130198.82</v>
          </cell>
          <cell r="H14">
            <v>11204157.280000001</v>
          </cell>
          <cell r="I14">
            <v>97.1626652236427</v>
          </cell>
          <cell r="J14">
            <v>-327182.7199999988</v>
          </cell>
          <cell r="K14">
            <v>99.53181219514246</v>
          </cell>
          <cell r="L14">
            <v>-155841.1799999997</v>
          </cell>
        </row>
        <row r="15">
          <cell r="B15">
            <v>26419100</v>
          </cell>
          <cell r="C15">
            <v>5523560</v>
          </cell>
          <cell r="D15">
            <v>1951885</v>
          </cell>
          <cell r="G15">
            <v>5630690.13</v>
          </cell>
          <cell r="H15">
            <v>1983172.2999999998</v>
          </cell>
          <cell r="I15">
            <v>101.60292742656456</v>
          </cell>
          <cell r="J15">
            <v>31287.299999999814</v>
          </cell>
          <cell r="K15">
            <v>101.93951237969713</v>
          </cell>
          <cell r="L15">
            <v>107130.12999999989</v>
          </cell>
        </row>
        <row r="16">
          <cell r="B16">
            <v>32111800</v>
          </cell>
          <cell r="C16">
            <v>5806903</v>
          </cell>
          <cell r="D16">
            <v>1992457</v>
          </cell>
          <cell r="G16">
            <v>5011019.9</v>
          </cell>
          <cell r="H16">
            <v>1681768.9200000004</v>
          </cell>
          <cell r="I16">
            <v>84.40678619413119</v>
          </cell>
          <cell r="J16">
            <v>-310688.0799999996</v>
          </cell>
          <cell r="K16">
            <v>86.29418986334024</v>
          </cell>
          <cell r="L16">
            <v>-795883.0999999996</v>
          </cell>
        </row>
        <row r="17">
          <cell r="B17">
            <v>98760500</v>
          </cell>
          <cell r="C17">
            <v>20365773</v>
          </cell>
          <cell r="D17">
            <v>6932267</v>
          </cell>
          <cell r="G17">
            <v>19384168.81</v>
          </cell>
          <cell r="H17">
            <v>6909355.829999998</v>
          </cell>
          <cell r="I17">
            <v>99.66949960236671</v>
          </cell>
          <cell r="J17">
            <v>-22911.170000001788</v>
          </cell>
          <cell r="K17">
            <v>95.18012800201593</v>
          </cell>
          <cell r="L17">
            <v>-981604.1900000013</v>
          </cell>
        </row>
        <row r="18">
          <cell r="B18">
            <v>9637055</v>
          </cell>
          <cell r="C18">
            <v>1965207</v>
          </cell>
          <cell r="D18">
            <v>606555</v>
          </cell>
          <cell r="G18">
            <v>1773842.94</v>
          </cell>
          <cell r="H18">
            <v>549260.3699999999</v>
          </cell>
          <cell r="I18">
            <v>90.55409154981821</v>
          </cell>
          <cell r="J18">
            <v>-57294.63000000012</v>
          </cell>
          <cell r="K18">
            <v>90.26239678568211</v>
          </cell>
          <cell r="L18">
            <v>-191364.06000000006</v>
          </cell>
        </row>
        <row r="19">
          <cell r="B19">
            <v>20718579</v>
          </cell>
          <cell r="C19">
            <v>3303225</v>
          </cell>
          <cell r="D19">
            <v>1198695</v>
          </cell>
          <cell r="G19">
            <v>3064668.24</v>
          </cell>
          <cell r="H19">
            <v>1125351.9100000001</v>
          </cell>
          <cell r="I19">
            <v>93.88142187962744</v>
          </cell>
          <cell r="J19">
            <v>-73343.08999999985</v>
          </cell>
          <cell r="K19">
            <v>92.7780650727698</v>
          </cell>
          <cell r="L19">
            <v>-238556.75999999978</v>
          </cell>
        </row>
        <row r="20">
          <cell r="B20">
            <v>43409699</v>
          </cell>
          <cell r="C20">
            <v>8262981</v>
          </cell>
          <cell r="D20">
            <v>2843180</v>
          </cell>
          <cell r="G20">
            <v>8264515.03</v>
          </cell>
          <cell r="H20">
            <v>2825270.67</v>
          </cell>
          <cell r="I20">
            <v>99.37009510477705</v>
          </cell>
          <cell r="J20">
            <v>-17909.330000000075</v>
          </cell>
          <cell r="K20">
            <v>100.01856509170237</v>
          </cell>
          <cell r="L20">
            <v>1534.0300000002608</v>
          </cell>
        </row>
        <row r="21">
          <cell r="B21">
            <v>33898711</v>
          </cell>
          <cell r="C21">
            <v>6248131</v>
          </cell>
          <cell r="D21">
            <v>2376858</v>
          </cell>
          <cell r="G21">
            <v>6373787.01</v>
          </cell>
          <cell r="H21">
            <v>2457857.51</v>
          </cell>
          <cell r="I21">
            <v>103.40783967742286</v>
          </cell>
          <cell r="J21">
            <v>80999.50999999978</v>
          </cell>
          <cell r="K21">
            <v>102.01109755861393</v>
          </cell>
          <cell r="L21">
            <v>125656.00999999978</v>
          </cell>
        </row>
        <row r="22">
          <cell r="B22">
            <v>41497062</v>
          </cell>
          <cell r="C22">
            <v>8917044</v>
          </cell>
          <cell r="D22">
            <v>2612427</v>
          </cell>
          <cell r="G22">
            <v>10072656.59</v>
          </cell>
          <cell r="H22">
            <v>2615005.1799999997</v>
          </cell>
          <cell r="I22">
            <v>100.09868907341716</v>
          </cell>
          <cell r="J22">
            <v>2578.179999999702</v>
          </cell>
          <cell r="K22">
            <v>112.95959277536367</v>
          </cell>
          <cell r="L22">
            <v>1155612.5899999999</v>
          </cell>
        </row>
        <row r="23">
          <cell r="B23">
            <v>21945900</v>
          </cell>
          <cell r="C23">
            <v>4527300</v>
          </cell>
          <cell r="D23">
            <v>1570320</v>
          </cell>
          <cell r="G23">
            <v>4655731.57</v>
          </cell>
          <cell r="H23">
            <v>1596998.8200000003</v>
          </cell>
          <cell r="I23">
            <v>101.69894161699528</v>
          </cell>
          <cell r="J23">
            <v>26678.820000000298</v>
          </cell>
          <cell r="K23">
            <v>102.83682481832439</v>
          </cell>
          <cell r="L23">
            <v>128431.5700000003</v>
          </cell>
        </row>
        <row r="24">
          <cell r="B24">
            <v>28998672</v>
          </cell>
          <cell r="C24">
            <v>4317329</v>
          </cell>
          <cell r="D24">
            <v>1331504</v>
          </cell>
          <cell r="G24">
            <v>4773597.65</v>
          </cell>
          <cell r="H24">
            <v>1516399.7400000002</v>
          </cell>
          <cell r="I24">
            <v>113.88623241086773</v>
          </cell>
          <cell r="J24">
            <v>184895.74000000022</v>
          </cell>
          <cell r="K24">
            <v>110.56830855373774</v>
          </cell>
          <cell r="L24">
            <v>456268.6500000004</v>
          </cell>
        </row>
        <row r="25">
          <cell r="B25">
            <v>36810800</v>
          </cell>
          <cell r="C25">
            <v>5567560</v>
          </cell>
          <cell r="D25">
            <v>1977240</v>
          </cell>
          <cell r="G25">
            <v>6159870.23</v>
          </cell>
          <cell r="H25">
            <v>2101237.0600000005</v>
          </cell>
          <cell r="I25">
            <v>106.27121947765575</v>
          </cell>
          <cell r="J25">
            <v>123997.06000000052</v>
          </cell>
          <cell r="K25">
            <v>110.63859626119881</v>
          </cell>
          <cell r="L25">
            <v>592310.2300000004</v>
          </cell>
        </row>
        <row r="26">
          <cell r="B26">
            <v>23537522</v>
          </cell>
          <cell r="C26">
            <v>3903858</v>
          </cell>
          <cell r="D26">
            <v>1540031</v>
          </cell>
          <cell r="G26">
            <v>4131990.52</v>
          </cell>
          <cell r="H26">
            <v>1545479.69</v>
          </cell>
          <cell r="I26">
            <v>100.35380391693414</v>
          </cell>
          <cell r="J26">
            <v>5448.689999999944</v>
          </cell>
          <cell r="K26">
            <v>105.84377095683296</v>
          </cell>
          <cell r="L26">
            <v>228132.52000000002</v>
          </cell>
        </row>
        <row r="27">
          <cell r="B27">
            <v>19574317</v>
          </cell>
          <cell r="C27">
            <v>3178180</v>
          </cell>
          <cell r="D27">
            <v>1249864</v>
          </cell>
          <cell r="G27">
            <v>3323857.62</v>
          </cell>
          <cell r="H27">
            <v>1227428.7100000002</v>
          </cell>
          <cell r="I27">
            <v>98.20498150198743</v>
          </cell>
          <cell r="J27">
            <v>-22435.289999999804</v>
          </cell>
          <cell r="K27">
            <v>104.58368059707128</v>
          </cell>
          <cell r="L27">
            <v>145677.6200000001</v>
          </cell>
        </row>
        <row r="28">
          <cell r="B28">
            <v>32686485</v>
          </cell>
          <cell r="C28">
            <v>6018169</v>
          </cell>
          <cell r="D28">
            <v>2083799</v>
          </cell>
          <cell r="G28">
            <v>6779189.13</v>
          </cell>
          <cell r="H28">
            <v>2326086.7699999996</v>
          </cell>
          <cell r="I28">
            <v>111.62721404511662</v>
          </cell>
          <cell r="J28">
            <v>242287.76999999955</v>
          </cell>
          <cell r="K28">
            <v>112.6453765256509</v>
          </cell>
          <cell r="L28">
            <v>761020.1299999999</v>
          </cell>
        </row>
        <row r="29">
          <cell r="B29">
            <v>66179242</v>
          </cell>
          <cell r="C29">
            <v>15563446</v>
          </cell>
          <cell r="D29">
            <v>5201564</v>
          </cell>
          <cell r="G29">
            <v>14107346.75</v>
          </cell>
          <cell r="H29">
            <v>4807114.970000001</v>
          </cell>
          <cell r="I29">
            <v>92.41672254729541</v>
          </cell>
          <cell r="J29">
            <v>-394449.02999999933</v>
          </cell>
          <cell r="K29">
            <v>90.64410767384035</v>
          </cell>
          <cell r="L29">
            <v>-1456099.25</v>
          </cell>
        </row>
        <row r="30">
          <cell r="B30">
            <v>28299106</v>
          </cell>
          <cell r="C30">
            <v>4634150</v>
          </cell>
          <cell r="D30">
            <v>1890592</v>
          </cell>
          <cell r="G30">
            <v>4828863.9</v>
          </cell>
          <cell r="H30">
            <v>1827323.6200000006</v>
          </cell>
          <cell r="I30">
            <v>96.65351487787956</v>
          </cell>
          <cell r="J30">
            <v>-63268.37999999942</v>
          </cell>
          <cell r="K30">
            <v>104.20171768285446</v>
          </cell>
          <cell r="L30">
            <v>194713.90000000037</v>
          </cell>
        </row>
        <row r="31">
          <cell r="B31">
            <v>30430888</v>
          </cell>
          <cell r="C31">
            <v>5478183</v>
          </cell>
          <cell r="D31">
            <v>1975937</v>
          </cell>
          <cell r="G31">
            <v>5108425.76</v>
          </cell>
          <cell r="H31">
            <v>1905760.9099999997</v>
          </cell>
          <cell r="I31">
            <v>96.44846520916404</v>
          </cell>
          <cell r="J31">
            <v>-70176.09000000032</v>
          </cell>
          <cell r="K31">
            <v>93.25036713815511</v>
          </cell>
          <cell r="L31">
            <v>-369757.2400000002</v>
          </cell>
        </row>
        <row r="32">
          <cell r="B32">
            <v>11297457</v>
          </cell>
          <cell r="C32">
            <v>1886854</v>
          </cell>
          <cell r="D32">
            <v>674906</v>
          </cell>
          <cell r="G32">
            <v>1903196.2</v>
          </cell>
          <cell r="H32">
            <v>722787.6399999999</v>
          </cell>
          <cell r="I32">
            <v>107.0945642800627</v>
          </cell>
          <cell r="J32">
            <v>47881.6399999999</v>
          </cell>
          <cell r="K32">
            <v>100.8661083475457</v>
          </cell>
          <cell r="L32">
            <v>16342.199999999953</v>
          </cell>
        </row>
        <row r="33">
          <cell r="B33">
            <v>26377602</v>
          </cell>
          <cell r="C33">
            <v>5260012</v>
          </cell>
          <cell r="D33">
            <v>1806251</v>
          </cell>
          <cell r="G33">
            <v>6085324.85</v>
          </cell>
          <cell r="H33">
            <v>2884349.0199999996</v>
          </cell>
          <cell r="I33">
            <v>159.68705456772062</v>
          </cell>
          <cell r="J33">
            <v>1078098.0199999996</v>
          </cell>
          <cell r="K33">
            <v>115.6903225696063</v>
          </cell>
          <cell r="L33">
            <v>825312.8499999996</v>
          </cell>
        </row>
        <row r="34">
          <cell r="B34">
            <v>21819700</v>
          </cell>
          <cell r="C34">
            <v>3642695</v>
          </cell>
          <cell r="D34">
            <v>1338153</v>
          </cell>
          <cell r="G34">
            <v>3847861.03</v>
          </cell>
          <cell r="H34">
            <v>1250973.0899999999</v>
          </cell>
          <cell r="I34">
            <v>93.48505664150511</v>
          </cell>
          <cell r="J34">
            <v>-87179.91000000015</v>
          </cell>
          <cell r="K34">
            <v>105.6322593574263</v>
          </cell>
          <cell r="L34">
            <v>205166.0299999998</v>
          </cell>
        </row>
        <row r="35">
          <cell r="B35">
            <v>40398203</v>
          </cell>
          <cell r="C35">
            <v>8211132</v>
          </cell>
          <cell r="D35">
            <v>2904049</v>
          </cell>
          <cell r="G35">
            <v>8328215.06</v>
          </cell>
          <cell r="H35">
            <v>3091931.67</v>
          </cell>
          <cell r="I35">
            <v>106.46967974713925</v>
          </cell>
          <cell r="J35">
            <v>187882.66999999993</v>
          </cell>
          <cell r="K35">
            <v>101.42590644018388</v>
          </cell>
          <cell r="L35">
            <v>117083.05999999959</v>
          </cell>
        </row>
        <row r="36">
          <cell r="B36">
            <v>4021668168</v>
          </cell>
          <cell r="C36">
            <v>845972956</v>
          </cell>
          <cell r="D36">
            <v>284523553</v>
          </cell>
          <cell r="G36">
            <v>853238993.97</v>
          </cell>
          <cell r="H36">
            <v>290067780.4499999</v>
          </cell>
          <cell r="I36">
            <v>101.94860052587629</v>
          </cell>
          <cell r="J36">
            <v>5544227.449999959</v>
          </cell>
          <cell r="K36">
            <v>100.85889719268992</v>
          </cell>
          <cell r="L36">
            <v>7266037.969999979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31.03.2014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31.03.2014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192057700</v>
      </c>
      <c r="D10" s="33">
        <f>'[5]вспомогат'!D10</f>
        <v>59013300</v>
      </c>
      <c r="E10" s="33">
        <f>'[5]вспомогат'!G10</f>
        <v>194836583.85</v>
      </c>
      <c r="F10" s="33">
        <f>'[5]вспомогат'!H10</f>
        <v>61497031.89999999</v>
      </c>
      <c r="G10" s="34">
        <f>'[5]вспомогат'!I10</f>
        <v>104.20876632894618</v>
      </c>
      <c r="H10" s="35">
        <f>'[5]вспомогат'!J10</f>
        <v>2483731.899999991</v>
      </c>
      <c r="I10" s="36">
        <f>'[5]вспомогат'!K10</f>
        <v>101.44690051479321</v>
      </c>
      <c r="J10" s="37">
        <f>'[5]вспомогат'!L10</f>
        <v>2778883.849999994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1807465800</v>
      </c>
      <c r="C12" s="33">
        <f>'[5]вспомогат'!C11</f>
        <v>385640000</v>
      </c>
      <c r="D12" s="38">
        <f>'[5]вспомогат'!D11</f>
        <v>129560000</v>
      </c>
      <c r="E12" s="33">
        <f>'[5]вспомогат'!G11</f>
        <v>397217605.83</v>
      </c>
      <c r="F12" s="38">
        <f>'[5]вспомогат'!H11</f>
        <v>135190372.71999997</v>
      </c>
      <c r="G12" s="39">
        <f>'[5]вспомогат'!I11</f>
        <v>104.34576468045691</v>
      </c>
      <c r="H12" s="35">
        <f>'[5]вспомогат'!J11</f>
        <v>5630372.719999969</v>
      </c>
      <c r="I12" s="36">
        <f>'[5]вспомогат'!K11</f>
        <v>103.00217970905507</v>
      </c>
      <c r="J12" s="37">
        <f>'[5]вспомогат'!L11</f>
        <v>11577605.829999983</v>
      </c>
    </row>
    <row r="13" spans="1:10" ht="12.75">
      <c r="A13" s="32" t="s">
        <v>15</v>
      </c>
      <c r="B13" s="33">
        <f>'[5]вспомогат'!B12</f>
        <v>138075030</v>
      </c>
      <c r="C13" s="33">
        <f>'[5]вспомогат'!C12</f>
        <v>29359674</v>
      </c>
      <c r="D13" s="38">
        <f>'[5]вспомогат'!D12</f>
        <v>9913939</v>
      </c>
      <c r="E13" s="33">
        <f>'[5]вспомогат'!G12</f>
        <v>28319498.44</v>
      </c>
      <c r="F13" s="38">
        <f>'[5]вспомогат'!H12</f>
        <v>10083468.240000002</v>
      </c>
      <c r="G13" s="39">
        <f>'[5]вспомогат'!I12</f>
        <v>101.71000890766024</v>
      </c>
      <c r="H13" s="35">
        <f>'[5]вспомогат'!J12</f>
        <v>169529.2400000021</v>
      </c>
      <c r="I13" s="36">
        <f>'[5]вспомогат'!K12</f>
        <v>96.45712837274692</v>
      </c>
      <c r="J13" s="37">
        <f>'[5]вспомогат'!L12</f>
        <v>-1040175.5599999987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73047850</v>
      </c>
      <c r="D14" s="38">
        <f>'[5]вспомогат'!D13</f>
        <v>28446440</v>
      </c>
      <c r="E14" s="33">
        <f>'[5]вспомогат'!G13</f>
        <v>66126288.11</v>
      </c>
      <c r="F14" s="38">
        <f>'[5]вспомогат'!H13</f>
        <v>25141835.909999996</v>
      </c>
      <c r="G14" s="39">
        <f>'[5]вспомогат'!I13</f>
        <v>88.38306624660237</v>
      </c>
      <c r="H14" s="35">
        <f>'[5]вспомогат'!J13</f>
        <v>-3304604.0900000036</v>
      </c>
      <c r="I14" s="36">
        <f>'[5]вспомогат'!K13</f>
        <v>90.52461928722063</v>
      </c>
      <c r="J14" s="37">
        <f>'[5]вспомогат'!L13</f>
        <v>-6921561.890000001</v>
      </c>
    </row>
    <row r="15" spans="1:10" ht="12.75">
      <c r="A15" s="32" t="s">
        <v>17</v>
      </c>
      <c r="B15" s="33">
        <f>'[5]вспомогат'!B14</f>
        <v>151007300</v>
      </c>
      <c r="C15" s="33">
        <f>'[5]вспомогат'!C14</f>
        <v>33286040</v>
      </c>
      <c r="D15" s="38">
        <f>'[5]вспомогат'!D14</f>
        <v>11531340</v>
      </c>
      <c r="E15" s="33">
        <f>'[5]вспомогат'!G14</f>
        <v>33130198.82</v>
      </c>
      <c r="F15" s="38">
        <f>'[5]вспомогат'!H14</f>
        <v>11204157.280000001</v>
      </c>
      <c r="G15" s="39">
        <f>'[5]вспомогат'!I14</f>
        <v>97.1626652236427</v>
      </c>
      <c r="H15" s="35">
        <f>'[5]вспомогат'!J14</f>
        <v>-327182.7199999988</v>
      </c>
      <c r="I15" s="36">
        <f>'[5]вспомогат'!K14</f>
        <v>99.53181219514246</v>
      </c>
      <c r="J15" s="37">
        <f>'[5]вспомогат'!L14</f>
        <v>-155841.1799999997</v>
      </c>
    </row>
    <row r="16" spans="1:10" ht="12.75">
      <c r="A16" s="32" t="s">
        <v>18</v>
      </c>
      <c r="B16" s="33">
        <f>'[5]вспомогат'!B15</f>
        <v>26419100</v>
      </c>
      <c r="C16" s="33">
        <f>'[5]вспомогат'!C15</f>
        <v>5523560</v>
      </c>
      <c r="D16" s="38">
        <f>'[5]вспомогат'!D15</f>
        <v>1951885</v>
      </c>
      <c r="E16" s="33">
        <f>'[5]вспомогат'!G15</f>
        <v>5630690.13</v>
      </c>
      <c r="F16" s="38">
        <f>'[5]вспомогат'!H15</f>
        <v>1983172.2999999998</v>
      </c>
      <c r="G16" s="39">
        <f>'[5]вспомогат'!I15</f>
        <v>101.60292742656456</v>
      </c>
      <c r="H16" s="35">
        <f>'[5]вспомогат'!J15</f>
        <v>31287.299999999814</v>
      </c>
      <c r="I16" s="36">
        <f>'[5]вспомогат'!K15</f>
        <v>101.93951237969713</v>
      </c>
      <c r="J16" s="37">
        <f>'[5]вспомогат'!L15</f>
        <v>107130.12999999989</v>
      </c>
    </row>
    <row r="17" spans="1:10" ht="20.25" customHeight="1">
      <c r="A17" s="41" t="s">
        <v>19</v>
      </c>
      <c r="B17" s="42">
        <f>SUM(B12:B16)</f>
        <v>2389048868</v>
      </c>
      <c r="C17" s="42">
        <f>SUM(C12:C16)</f>
        <v>526857124</v>
      </c>
      <c r="D17" s="42">
        <f>SUM(D12:D16)</f>
        <v>181403604</v>
      </c>
      <c r="E17" s="42">
        <f>SUM(E12:E16)</f>
        <v>530424281.33</v>
      </c>
      <c r="F17" s="42">
        <f>SUM(F12:F16)</f>
        <v>183603006.45</v>
      </c>
      <c r="G17" s="43">
        <f>F17/D17*100</f>
        <v>101.21243591720481</v>
      </c>
      <c r="H17" s="42">
        <f>SUM(H12:H16)</f>
        <v>2199402.4499999685</v>
      </c>
      <c r="I17" s="44">
        <f>E17/C17*100</f>
        <v>100.67706350877776</v>
      </c>
      <c r="J17" s="42">
        <f>SUM(J12:J16)</f>
        <v>3567157.3299999842</v>
      </c>
    </row>
    <row r="18" spans="1:10" ht="20.25" customHeight="1">
      <c r="A18" s="32" t="s">
        <v>20</v>
      </c>
      <c r="B18" s="45">
        <f>'[5]вспомогат'!B16</f>
        <v>32111800</v>
      </c>
      <c r="C18" s="45">
        <f>'[5]вспомогат'!C16</f>
        <v>5806903</v>
      </c>
      <c r="D18" s="46">
        <f>'[5]вспомогат'!D16</f>
        <v>1992457</v>
      </c>
      <c r="E18" s="45">
        <f>'[5]вспомогат'!G16</f>
        <v>5011019.9</v>
      </c>
      <c r="F18" s="46">
        <f>'[5]вспомогат'!H16</f>
        <v>1681768.9200000004</v>
      </c>
      <c r="G18" s="47">
        <f>'[5]вспомогат'!I16</f>
        <v>84.40678619413119</v>
      </c>
      <c r="H18" s="48">
        <f>'[5]вспомогат'!J16</f>
        <v>-310688.0799999996</v>
      </c>
      <c r="I18" s="49">
        <f>'[5]вспомогат'!K16</f>
        <v>86.29418986334024</v>
      </c>
      <c r="J18" s="50">
        <f>'[5]вспомогат'!L16</f>
        <v>-795883.0999999996</v>
      </c>
    </row>
    <row r="19" spans="1:10" ht="12.75">
      <c r="A19" s="32" t="s">
        <v>21</v>
      </c>
      <c r="B19" s="33">
        <f>'[5]вспомогат'!B17</f>
        <v>98760500</v>
      </c>
      <c r="C19" s="33">
        <f>'[5]вспомогат'!C17</f>
        <v>20365773</v>
      </c>
      <c r="D19" s="38">
        <f>'[5]вспомогат'!D17</f>
        <v>6932267</v>
      </c>
      <c r="E19" s="33">
        <f>'[5]вспомогат'!G17</f>
        <v>19384168.81</v>
      </c>
      <c r="F19" s="38">
        <f>'[5]вспомогат'!H17</f>
        <v>6909355.829999998</v>
      </c>
      <c r="G19" s="39">
        <f>'[5]вспомогат'!I17</f>
        <v>99.66949960236671</v>
      </c>
      <c r="H19" s="35">
        <f>'[5]вспомогат'!J17</f>
        <v>-22911.170000001788</v>
      </c>
      <c r="I19" s="36">
        <f>'[5]вспомогат'!K17</f>
        <v>95.18012800201593</v>
      </c>
      <c r="J19" s="37">
        <f>'[5]вспомогат'!L17</f>
        <v>-981604.1900000013</v>
      </c>
    </row>
    <row r="20" spans="1:10" ht="12.75">
      <c r="A20" s="32" t="s">
        <v>22</v>
      </c>
      <c r="B20" s="33">
        <f>'[5]вспомогат'!B18</f>
        <v>9637055</v>
      </c>
      <c r="C20" s="33">
        <f>'[5]вспомогат'!C18</f>
        <v>1965207</v>
      </c>
      <c r="D20" s="38">
        <f>'[5]вспомогат'!D18</f>
        <v>606555</v>
      </c>
      <c r="E20" s="33">
        <f>'[5]вспомогат'!G18</f>
        <v>1773842.94</v>
      </c>
      <c r="F20" s="38">
        <f>'[5]вспомогат'!H18</f>
        <v>549260.3699999999</v>
      </c>
      <c r="G20" s="39">
        <f>'[5]вспомогат'!I18</f>
        <v>90.55409154981821</v>
      </c>
      <c r="H20" s="35">
        <f>'[5]вспомогат'!J18</f>
        <v>-57294.63000000012</v>
      </c>
      <c r="I20" s="36">
        <f>'[5]вспомогат'!K18</f>
        <v>90.26239678568211</v>
      </c>
      <c r="J20" s="37">
        <f>'[5]вспомогат'!L18</f>
        <v>-191364.06000000006</v>
      </c>
    </row>
    <row r="21" spans="1:10" ht="12.75">
      <c r="A21" s="32" t="s">
        <v>23</v>
      </c>
      <c r="B21" s="33">
        <f>'[5]вспомогат'!B19</f>
        <v>20718579</v>
      </c>
      <c r="C21" s="33">
        <f>'[5]вспомогат'!C19</f>
        <v>3303225</v>
      </c>
      <c r="D21" s="38">
        <f>'[5]вспомогат'!D19</f>
        <v>1198695</v>
      </c>
      <c r="E21" s="33">
        <f>'[5]вспомогат'!G19</f>
        <v>3064668.24</v>
      </c>
      <c r="F21" s="38">
        <f>'[5]вспомогат'!H19</f>
        <v>1125351.9100000001</v>
      </c>
      <c r="G21" s="39">
        <f>'[5]вспомогат'!I19</f>
        <v>93.88142187962744</v>
      </c>
      <c r="H21" s="35">
        <f>'[5]вспомогат'!J19</f>
        <v>-73343.08999999985</v>
      </c>
      <c r="I21" s="36">
        <f>'[5]вспомогат'!K19</f>
        <v>92.7780650727698</v>
      </c>
      <c r="J21" s="37">
        <f>'[5]вспомогат'!L19</f>
        <v>-238556.75999999978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8262981</v>
      </c>
      <c r="D22" s="38">
        <f>'[5]вспомогат'!D20</f>
        <v>2843180</v>
      </c>
      <c r="E22" s="33">
        <f>'[5]вспомогат'!G20</f>
        <v>8264515.03</v>
      </c>
      <c r="F22" s="38">
        <f>'[5]вспомогат'!H20</f>
        <v>2825270.67</v>
      </c>
      <c r="G22" s="39">
        <f>'[5]вспомогат'!I20</f>
        <v>99.37009510477705</v>
      </c>
      <c r="H22" s="35">
        <f>'[5]вспомогат'!J20</f>
        <v>-17909.330000000075</v>
      </c>
      <c r="I22" s="36">
        <f>'[5]вспомогат'!K20</f>
        <v>100.01856509170237</v>
      </c>
      <c r="J22" s="37">
        <f>'[5]вспомогат'!L20</f>
        <v>1534.0300000002608</v>
      </c>
    </row>
    <row r="23" spans="1:10" ht="12.75">
      <c r="A23" s="32" t="s">
        <v>25</v>
      </c>
      <c r="B23" s="33">
        <f>'[5]вспомогат'!B21</f>
        <v>33898711</v>
      </c>
      <c r="C23" s="33">
        <f>'[5]вспомогат'!C21</f>
        <v>6248131</v>
      </c>
      <c r="D23" s="38">
        <f>'[5]вспомогат'!D21</f>
        <v>2376858</v>
      </c>
      <c r="E23" s="33">
        <f>'[5]вспомогат'!G21</f>
        <v>6373787.01</v>
      </c>
      <c r="F23" s="38">
        <f>'[5]вспомогат'!H21</f>
        <v>2457857.51</v>
      </c>
      <c r="G23" s="39">
        <f>'[5]вспомогат'!I21</f>
        <v>103.40783967742286</v>
      </c>
      <c r="H23" s="35">
        <f>'[5]вспомогат'!J21</f>
        <v>80999.50999999978</v>
      </c>
      <c r="I23" s="36">
        <f>'[5]вспомогат'!K21</f>
        <v>102.01109755861393</v>
      </c>
      <c r="J23" s="37">
        <f>'[5]вспомогат'!L21</f>
        <v>125656.00999999978</v>
      </c>
    </row>
    <row r="24" spans="1:10" ht="12.75">
      <c r="A24" s="32" t="s">
        <v>26</v>
      </c>
      <c r="B24" s="33">
        <f>'[5]вспомогат'!B22</f>
        <v>41497062</v>
      </c>
      <c r="C24" s="33">
        <f>'[5]вспомогат'!C22</f>
        <v>8917044</v>
      </c>
      <c r="D24" s="38">
        <f>'[5]вспомогат'!D22</f>
        <v>2612427</v>
      </c>
      <c r="E24" s="33">
        <f>'[5]вспомогат'!G22</f>
        <v>10072656.59</v>
      </c>
      <c r="F24" s="38">
        <f>'[5]вспомогат'!H22</f>
        <v>2615005.1799999997</v>
      </c>
      <c r="G24" s="39">
        <f>'[5]вспомогат'!I22</f>
        <v>100.09868907341716</v>
      </c>
      <c r="H24" s="35">
        <f>'[5]вспомогат'!J22</f>
        <v>2578.179999999702</v>
      </c>
      <c r="I24" s="36">
        <f>'[5]вспомогат'!K22</f>
        <v>112.95959277536367</v>
      </c>
      <c r="J24" s="37">
        <f>'[5]вспомогат'!L22</f>
        <v>1155612.5899999999</v>
      </c>
    </row>
    <row r="25" spans="1:10" ht="12.75">
      <c r="A25" s="32" t="s">
        <v>27</v>
      </c>
      <c r="B25" s="33">
        <f>'[5]вспомогат'!B23</f>
        <v>21945900</v>
      </c>
      <c r="C25" s="33">
        <f>'[5]вспомогат'!C23</f>
        <v>4527300</v>
      </c>
      <c r="D25" s="38">
        <f>'[5]вспомогат'!D23</f>
        <v>1570320</v>
      </c>
      <c r="E25" s="33">
        <f>'[5]вспомогат'!G23</f>
        <v>4655731.57</v>
      </c>
      <c r="F25" s="38">
        <f>'[5]вспомогат'!H23</f>
        <v>1596998.8200000003</v>
      </c>
      <c r="G25" s="39">
        <f>'[5]вспомогат'!I23</f>
        <v>101.69894161699528</v>
      </c>
      <c r="H25" s="35">
        <f>'[5]вспомогат'!J23</f>
        <v>26678.820000000298</v>
      </c>
      <c r="I25" s="36">
        <f>'[5]вспомогат'!K23</f>
        <v>102.83682481832439</v>
      </c>
      <c r="J25" s="37">
        <f>'[5]вспомогат'!L23</f>
        <v>128431.5700000003</v>
      </c>
    </row>
    <row r="26" spans="1:10" ht="12.75">
      <c r="A26" s="32" t="s">
        <v>28</v>
      </c>
      <c r="B26" s="33">
        <f>'[5]вспомогат'!B24</f>
        <v>28998672</v>
      </c>
      <c r="C26" s="33">
        <f>'[5]вспомогат'!C24</f>
        <v>4317329</v>
      </c>
      <c r="D26" s="38">
        <f>'[5]вспомогат'!D24</f>
        <v>1331504</v>
      </c>
      <c r="E26" s="33">
        <f>'[5]вспомогат'!G24</f>
        <v>4773597.65</v>
      </c>
      <c r="F26" s="38">
        <f>'[5]вспомогат'!H24</f>
        <v>1516399.7400000002</v>
      </c>
      <c r="G26" s="39">
        <f>'[5]вспомогат'!I24</f>
        <v>113.88623241086773</v>
      </c>
      <c r="H26" s="35">
        <f>'[5]вспомогат'!J24</f>
        <v>184895.74000000022</v>
      </c>
      <c r="I26" s="36">
        <f>'[5]вспомогат'!K24</f>
        <v>110.56830855373774</v>
      </c>
      <c r="J26" s="37">
        <f>'[5]вспомогат'!L24</f>
        <v>456268.6500000004</v>
      </c>
    </row>
    <row r="27" spans="1:10" ht="12.75">
      <c r="A27" s="32" t="s">
        <v>29</v>
      </c>
      <c r="B27" s="33">
        <f>'[5]вспомогат'!B25</f>
        <v>36810800</v>
      </c>
      <c r="C27" s="33">
        <f>'[5]вспомогат'!C25</f>
        <v>5567560</v>
      </c>
      <c r="D27" s="38">
        <f>'[5]вспомогат'!D25</f>
        <v>1977240</v>
      </c>
      <c r="E27" s="33">
        <f>'[5]вспомогат'!G25</f>
        <v>6159870.23</v>
      </c>
      <c r="F27" s="38">
        <f>'[5]вспомогат'!H25</f>
        <v>2101237.0600000005</v>
      </c>
      <c r="G27" s="39">
        <f>'[5]вспомогат'!I25</f>
        <v>106.27121947765575</v>
      </c>
      <c r="H27" s="35">
        <f>'[5]вспомогат'!J25</f>
        <v>123997.06000000052</v>
      </c>
      <c r="I27" s="36">
        <f>'[5]вспомогат'!K25</f>
        <v>110.63859626119881</v>
      </c>
      <c r="J27" s="37">
        <f>'[5]вспомогат'!L25</f>
        <v>592310.2300000004</v>
      </c>
    </row>
    <row r="28" spans="1:10" ht="12.75">
      <c r="A28" s="32" t="s">
        <v>30</v>
      </c>
      <c r="B28" s="33">
        <f>'[5]вспомогат'!B26</f>
        <v>23537522</v>
      </c>
      <c r="C28" s="33">
        <f>'[5]вспомогат'!C26</f>
        <v>3903858</v>
      </c>
      <c r="D28" s="38">
        <f>'[5]вспомогат'!D26</f>
        <v>1540031</v>
      </c>
      <c r="E28" s="33">
        <f>'[5]вспомогат'!G26</f>
        <v>4131990.52</v>
      </c>
      <c r="F28" s="38">
        <f>'[5]вспомогат'!H26</f>
        <v>1545479.69</v>
      </c>
      <c r="G28" s="39">
        <f>'[5]вспомогат'!I26</f>
        <v>100.35380391693414</v>
      </c>
      <c r="H28" s="35">
        <f>'[5]вспомогат'!J26</f>
        <v>5448.689999999944</v>
      </c>
      <c r="I28" s="36">
        <f>'[5]вспомогат'!K26</f>
        <v>105.84377095683296</v>
      </c>
      <c r="J28" s="37">
        <f>'[5]вспомогат'!L26</f>
        <v>228132.52000000002</v>
      </c>
    </row>
    <row r="29" spans="1:10" ht="12.75">
      <c r="A29" s="32" t="s">
        <v>31</v>
      </c>
      <c r="B29" s="33">
        <f>'[5]вспомогат'!B27</f>
        <v>19574317</v>
      </c>
      <c r="C29" s="33">
        <f>'[5]вспомогат'!C27</f>
        <v>3178180</v>
      </c>
      <c r="D29" s="38">
        <f>'[5]вспомогат'!D27</f>
        <v>1249864</v>
      </c>
      <c r="E29" s="33">
        <f>'[5]вспомогат'!G27</f>
        <v>3323857.62</v>
      </c>
      <c r="F29" s="38">
        <f>'[5]вспомогат'!H27</f>
        <v>1227428.7100000002</v>
      </c>
      <c r="G29" s="39">
        <f>'[5]вспомогат'!I27</f>
        <v>98.20498150198743</v>
      </c>
      <c r="H29" s="35">
        <f>'[5]вспомогат'!J27</f>
        <v>-22435.289999999804</v>
      </c>
      <c r="I29" s="36">
        <f>'[5]вспомогат'!K27</f>
        <v>104.58368059707128</v>
      </c>
      <c r="J29" s="37">
        <f>'[5]вспомогат'!L27</f>
        <v>145677.6200000001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6018169</v>
      </c>
      <c r="D30" s="38">
        <f>'[5]вспомогат'!D28</f>
        <v>2083799</v>
      </c>
      <c r="E30" s="33">
        <f>'[5]вспомогат'!G28</f>
        <v>6779189.13</v>
      </c>
      <c r="F30" s="38">
        <f>'[5]вспомогат'!H28</f>
        <v>2326086.7699999996</v>
      </c>
      <c r="G30" s="39">
        <f>'[5]вспомогат'!I28</f>
        <v>111.62721404511662</v>
      </c>
      <c r="H30" s="35">
        <f>'[5]вспомогат'!J28</f>
        <v>242287.76999999955</v>
      </c>
      <c r="I30" s="36">
        <f>'[5]вспомогат'!K28</f>
        <v>112.6453765256509</v>
      </c>
      <c r="J30" s="37">
        <f>'[5]вспомогат'!L28</f>
        <v>761020.1299999999</v>
      </c>
    </row>
    <row r="31" spans="1:10" ht="12.75">
      <c r="A31" s="32" t="s">
        <v>33</v>
      </c>
      <c r="B31" s="33">
        <f>'[5]вспомогат'!B29</f>
        <v>66179242</v>
      </c>
      <c r="C31" s="33">
        <f>'[5]вспомогат'!C29</f>
        <v>15563446</v>
      </c>
      <c r="D31" s="38">
        <f>'[5]вспомогат'!D29</f>
        <v>5201564</v>
      </c>
      <c r="E31" s="33">
        <f>'[5]вспомогат'!G29</f>
        <v>14107346.75</v>
      </c>
      <c r="F31" s="38">
        <f>'[5]вспомогат'!H29</f>
        <v>4807114.970000001</v>
      </c>
      <c r="G31" s="39">
        <f>'[5]вспомогат'!I29</f>
        <v>92.41672254729541</v>
      </c>
      <c r="H31" s="35">
        <f>'[5]вспомогат'!J29</f>
        <v>-394449.02999999933</v>
      </c>
      <c r="I31" s="36">
        <f>'[5]вспомогат'!K29</f>
        <v>90.64410767384035</v>
      </c>
      <c r="J31" s="37">
        <f>'[5]вспомогат'!L29</f>
        <v>-1456099.25</v>
      </c>
    </row>
    <row r="32" spans="1:10" ht="12.75">
      <c r="A32" s="32" t="s">
        <v>34</v>
      </c>
      <c r="B32" s="33">
        <f>'[5]вспомогат'!B30</f>
        <v>28299106</v>
      </c>
      <c r="C32" s="33">
        <f>'[5]вспомогат'!C30</f>
        <v>4634150</v>
      </c>
      <c r="D32" s="38">
        <f>'[5]вспомогат'!D30</f>
        <v>1890592</v>
      </c>
      <c r="E32" s="33">
        <f>'[5]вспомогат'!G30</f>
        <v>4828863.9</v>
      </c>
      <c r="F32" s="38">
        <f>'[5]вспомогат'!H30</f>
        <v>1827323.6200000006</v>
      </c>
      <c r="G32" s="39">
        <f>'[5]вспомогат'!I30</f>
        <v>96.65351487787956</v>
      </c>
      <c r="H32" s="35">
        <f>'[5]вспомогат'!J30</f>
        <v>-63268.37999999942</v>
      </c>
      <c r="I32" s="36">
        <f>'[5]вспомогат'!K30</f>
        <v>104.20171768285446</v>
      </c>
      <c r="J32" s="37">
        <f>'[5]вспомогат'!L30</f>
        <v>194713.90000000037</v>
      </c>
    </row>
    <row r="33" spans="1:10" ht="12.75">
      <c r="A33" s="32" t="s">
        <v>35</v>
      </c>
      <c r="B33" s="33">
        <f>'[5]вспомогат'!B31</f>
        <v>30430888</v>
      </c>
      <c r="C33" s="33">
        <f>'[5]вспомогат'!C31</f>
        <v>5478183</v>
      </c>
      <c r="D33" s="38">
        <f>'[5]вспомогат'!D31</f>
        <v>1975937</v>
      </c>
      <c r="E33" s="33">
        <f>'[5]вспомогат'!G31</f>
        <v>5108425.76</v>
      </c>
      <c r="F33" s="38">
        <f>'[5]вспомогат'!H31</f>
        <v>1905760.9099999997</v>
      </c>
      <c r="G33" s="39">
        <f>'[5]вспомогат'!I31</f>
        <v>96.44846520916404</v>
      </c>
      <c r="H33" s="35">
        <f>'[5]вспомогат'!J31</f>
        <v>-70176.09000000032</v>
      </c>
      <c r="I33" s="36">
        <f>'[5]вспомогат'!K31</f>
        <v>93.25036713815511</v>
      </c>
      <c r="J33" s="37">
        <f>'[5]вспомогат'!L31</f>
        <v>-369757.2400000002</v>
      </c>
    </row>
    <row r="34" spans="1:10" ht="12.75">
      <c r="A34" s="32" t="s">
        <v>36</v>
      </c>
      <c r="B34" s="33">
        <f>'[5]вспомогат'!B32</f>
        <v>11297457</v>
      </c>
      <c r="C34" s="33">
        <f>'[5]вспомогат'!C32</f>
        <v>1886854</v>
      </c>
      <c r="D34" s="38">
        <f>'[5]вспомогат'!D32</f>
        <v>674906</v>
      </c>
      <c r="E34" s="33">
        <f>'[5]вспомогат'!G32</f>
        <v>1903196.2</v>
      </c>
      <c r="F34" s="38">
        <f>'[5]вспомогат'!H32</f>
        <v>722787.6399999999</v>
      </c>
      <c r="G34" s="39">
        <f>'[5]вспомогат'!I32</f>
        <v>107.0945642800627</v>
      </c>
      <c r="H34" s="35">
        <f>'[5]вспомогат'!J32</f>
        <v>47881.6399999999</v>
      </c>
      <c r="I34" s="36">
        <f>'[5]вспомогат'!K32</f>
        <v>100.8661083475457</v>
      </c>
      <c r="J34" s="37">
        <f>'[5]вспомогат'!L32</f>
        <v>16342.199999999953</v>
      </c>
    </row>
    <row r="35" spans="1:10" ht="12.75">
      <c r="A35" s="32" t="s">
        <v>37</v>
      </c>
      <c r="B35" s="33">
        <f>'[5]вспомогат'!B33</f>
        <v>26377602</v>
      </c>
      <c r="C35" s="33">
        <f>'[5]вспомогат'!C33</f>
        <v>5260012</v>
      </c>
      <c r="D35" s="38">
        <f>'[5]вспомогат'!D33</f>
        <v>1806251</v>
      </c>
      <c r="E35" s="33">
        <f>'[5]вспомогат'!G33</f>
        <v>6085324.85</v>
      </c>
      <c r="F35" s="38">
        <f>'[5]вспомогат'!H33</f>
        <v>2884349.0199999996</v>
      </c>
      <c r="G35" s="39">
        <f>'[5]вспомогат'!I33</f>
        <v>159.68705456772062</v>
      </c>
      <c r="H35" s="35">
        <f>'[5]вспомогат'!J33</f>
        <v>1078098.0199999996</v>
      </c>
      <c r="I35" s="36">
        <f>'[5]вспомогат'!K33</f>
        <v>115.6903225696063</v>
      </c>
      <c r="J35" s="37">
        <f>'[5]вспомогат'!L33</f>
        <v>825312.8499999996</v>
      </c>
    </row>
    <row r="36" spans="1:10" ht="12.75">
      <c r="A36" s="32" t="s">
        <v>38</v>
      </c>
      <c r="B36" s="33">
        <f>'[5]вспомогат'!B34</f>
        <v>21819700</v>
      </c>
      <c r="C36" s="33">
        <f>'[5]вспомогат'!C34</f>
        <v>3642695</v>
      </c>
      <c r="D36" s="38">
        <f>'[5]вспомогат'!D34</f>
        <v>1338153</v>
      </c>
      <c r="E36" s="33">
        <f>'[5]вспомогат'!G34</f>
        <v>3847861.03</v>
      </c>
      <c r="F36" s="38">
        <f>'[5]вспомогат'!H34</f>
        <v>1250973.0899999999</v>
      </c>
      <c r="G36" s="39">
        <f>'[5]вспомогат'!I34</f>
        <v>93.48505664150511</v>
      </c>
      <c r="H36" s="35">
        <f>'[5]вспомогат'!J34</f>
        <v>-87179.91000000015</v>
      </c>
      <c r="I36" s="36">
        <f>'[5]вспомогат'!K34</f>
        <v>105.6322593574263</v>
      </c>
      <c r="J36" s="37">
        <f>'[5]вспомогат'!L34</f>
        <v>205166.0299999998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8211132</v>
      </c>
      <c r="D37" s="38">
        <f>'[5]вспомогат'!D35</f>
        <v>2904049</v>
      </c>
      <c r="E37" s="33">
        <f>'[5]вспомогат'!G35</f>
        <v>8328215.06</v>
      </c>
      <c r="F37" s="38">
        <f>'[5]вспомогат'!H35</f>
        <v>3091931.67</v>
      </c>
      <c r="G37" s="39">
        <f>'[5]вспомогат'!I35</f>
        <v>106.46967974713925</v>
      </c>
      <c r="H37" s="35">
        <f>'[5]вспомогат'!J35</f>
        <v>187882.66999999993</v>
      </c>
      <c r="I37" s="36">
        <f>'[5]вспомогат'!K35</f>
        <v>101.42590644018388</v>
      </c>
      <c r="J37" s="37">
        <f>'[5]вспомогат'!L35</f>
        <v>117083.05999999959</v>
      </c>
    </row>
    <row r="38" spans="1:10" ht="18.75" customHeight="1">
      <c r="A38" s="51" t="s">
        <v>40</v>
      </c>
      <c r="B38" s="42">
        <f>SUM(B18:B37)</f>
        <v>668389300</v>
      </c>
      <c r="C38" s="42">
        <f>SUM(C18:C37)</f>
        <v>127058132</v>
      </c>
      <c r="D38" s="42">
        <f>SUM(D18:D37)</f>
        <v>44106649</v>
      </c>
      <c r="E38" s="42">
        <f>SUM(E18:E37)</f>
        <v>127978128.79</v>
      </c>
      <c r="F38" s="42">
        <f>SUM(F18:F37)</f>
        <v>44967742.099999994</v>
      </c>
      <c r="G38" s="43">
        <f>F38/D38*100</f>
        <v>101.95229771366216</v>
      </c>
      <c r="H38" s="42">
        <f>SUM(H18:H37)</f>
        <v>861093.0999999989</v>
      </c>
      <c r="I38" s="44">
        <f>E38/C38*100</f>
        <v>100.72407548853309</v>
      </c>
      <c r="J38" s="42">
        <f>SUM(J18:J37)</f>
        <v>919996.7899999993</v>
      </c>
    </row>
    <row r="39" spans="1:10" ht="20.25" customHeight="1">
      <c r="A39" s="52" t="s">
        <v>41</v>
      </c>
      <c r="B39" s="53">
        <f>'[5]вспомогат'!B36</f>
        <v>4021668168</v>
      </c>
      <c r="C39" s="53">
        <f>'[5]вспомогат'!C36</f>
        <v>845972956</v>
      </c>
      <c r="D39" s="53">
        <f>'[5]вспомогат'!D36</f>
        <v>284523553</v>
      </c>
      <c r="E39" s="53">
        <f>'[5]вспомогат'!G36</f>
        <v>853238993.97</v>
      </c>
      <c r="F39" s="53">
        <f>'[5]вспомогат'!H36</f>
        <v>290067780.4499999</v>
      </c>
      <c r="G39" s="54">
        <f>'[5]вспомогат'!I36</f>
        <v>101.94860052587629</v>
      </c>
      <c r="H39" s="53">
        <f>'[5]вспомогат'!J36</f>
        <v>5544227.449999959</v>
      </c>
      <c r="I39" s="54">
        <f>'[5]вспомогат'!K36</f>
        <v>100.85889719268992</v>
      </c>
      <c r="J39" s="53">
        <f>'[5]вспомогат'!L36</f>
        <v>7266037.969999979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31.03.2014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2014-04-01T06:50:10Z</dcterms:created>
  <dcterms:modified xsi:type="dcterms:W3CDTF">2014-04-01T06:50:26Z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