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<sst xmlns="http://schemas.openxmlformats.org/spreadsheetml/2006/main" count="47" uniqueCount="42">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</sst>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2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02.04.2014</v>
          </cell>
        </row>
        <row r="6">
          <cell r="G6" t="str">
            <v>Фактично надійшло на 02.04.2014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196608456.67</v>
          </cell>
          <cell r="H10">
            <v>1771872.8199999928</v>
          </cell>
          <cell r="I10">
            <v>2.788423153127197</v>
          </cell>
          <cell r="J10">
            <v>-61772027.18000001</v>
          </cell>
          <cell r="K10">
            <v>76.91988495768413</v>
          </cell>
          <cell r="L10">
            <v>-58993143.33000001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400199302.07</v>
          </cell>
          <cell r="H11">
            <v>2981696.2400000095</v>
          </cell>
          <cell r="I11">
            <v>2.147886644575716</v>
          </cell>
          <cell r="J11">
            <v>-135838303.76</v>
          </cell>
          <cell r="K11">
            <v>76.30692561301147</v>
          </cell>
          <cell r="L11">
            <v>-124260697.93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28620732.53</v>
          </cell>
          <cell r="H12">
            <v>301234.08999999985</v>
          </cell>
          <cell r="I12">
            <v>2.7252519577615644</v>
          </cell>
          <cell r="J12">
            <v>-10752205.91</v>
          </cell>
          <cell r="K12">
            <v>70.82040876632274</v>
          </cell>
          <cell r="L12">
            <v>-11792381.469999999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66840125.61</v>
          </cell>
          <cell r="H13">
            <v>713837.5</v>
          </cell>
          <cell r="I13">
            <v>3.302910183885347</v>
          </cell>
          <cell r="J13">
            <v>-20898542.5</v>
          </cell>
          <cell r="K13">
            <v>70.61056751076983</v>
          </cell>
          <cell r="L13">
            <v>-27820104.39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33357501.15</v>
          </cell>
          <cell r="H14">
            <v>227302.3299999982</v>
          </cell>
          <cell r="I14">
            <v>1.9898549950713575</v>
          </cell>
          <cell r="J14">
            <v>-11195757.670000002</v>
          </cell>
          <cell r="K14">
            <v>74.61009313540197</v>
          </cell>
          <cell r="L14">
            <v>-11351598.850000001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5667037.62</v>
          </cell>
          <cell r="H15">
            <v>36347.49000000022</v>
          </cell>
          <cell r="I15">
            <v>1.8411016981347224</v>
          </cell>
          <cell r="J15">
            <v>-1937877.5099999998</v>
          </cell>
          <cell r="K15">
            <v>75.58282372727412</v>
          </cell>
          <cell r="L15">
            <v>-1830747.38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5044468.53</v>
          </cell>
          <cell r="H16">
            <v>33448.62999999989</v>
          </cell>
          <cell r="I16">
            <v>1.5537000711154578</v>
          </cell>
          <cell r="J16">
            <v>-2119388.37</v>
          </cell>
          <cell r="K16">
            <v>63.3747902569682</v>
          </cell>
          <cell r="L16">
            <v>-2915271.4699999997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19677746.59</v>
          </cell>
          <cell r="H17">
            <v>293577.7800000012</v>
          </cell>
          <cell r="I17">
            <v>3.945441010990971</v>
          </cell>
          <cell r="J17">
            <v>-7147359.219999999</v>
          </cell>
          <cell r="K17">
            <v>70.76618050103734</v>
          </cell>
          <cell r="L17">
            <v>-8128963.41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1787236.41</v>
          </cell>
          <cell r="H18">
            <v>13393.469999999972</v>
          </cell>
          <cell r="I18">
            <v>1.828103182586877</v>
          </cell>
          <cell r="J18">
            <v>-719249.53</v>
          </cell>
          <cell r="K18">
            <v>66.24669310747447</v>
          </cell>
          <cell r="L18">
            <v>-910613.5900000001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3101485.79</v>
          </cell>
          <cell r="H19">
            <v>36817.549999999814</v>
          </cell>
          <cell r="I19">
            <v>3.0032808254432672</v>
          </cell>
          <cell r="J19">
            <v>-1189093.4500000002</v>
          </cell>
          <cell r="K19">
            <v>68.47853078379629</v>
          </cell>
          <cell r="L19">
            <v>-1427650.21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8345483.49</v>
          </cell>
          <cell r="H20">
            <v>80968.45999999996</v>
          </cell>
          <cell r="I20">
            <v>2.8434100077153137</v>
          </cell>
          <cell r="J20">
            <v>-2766614.54</v>
          </cell>
          <cell r="K20">
            <v>75.11304997658085</v>
          </cell>
          <cell r="L20">
            <v>-2765080.51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6430742.79</v>
          </cell>
          <cell r="H21">
            <v>56955.78000000026</v>
          </cell>
          <cell r="I21">
            <v>2.488800659650968</v>
          </cell>
          <cell r="J21">
            <v>-2231527.2199999997</v>
          </cell>
          <cell r="K21">
            <v>75.33130571442027</v>
          </cell>
          <cell r="L21">
            <v>-2105871.21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10117958.94</v>
          </cell>
          <cell r="H22">
            <v>45302.34999999963</v>
          </cell>
          <cell r="I22">
            <v>1.6864099163204231</v>
          </cell>
          <cell r="J22">
            <v>-2641016.6500000004</v>
          </cell>
          <cell r="K22">
            <v>87.19850391649386</v>
          </cell>
          <cell r="L22">
            <v>-1485404.0600000005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4699411.56</v>
          </cell>
          <cell r="H23">
            <v>43679.98999999929</v>
          </cell>
          <cell r="I23">
            <v>2.745666836385078</v>
          </cell>
          <cell r="J23">
            <v>-1547190.0100000007</v>
          </cell>
          <cell r="K23">
            <v>76.81073850514125</v>
          </cell>
          <cell r="L23">
            <v>-1418758.4400000004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4834354.37</v>
          </cell>
          <cell r="H24">
            <v>60756.71999999974</v>
          </cell>
          <cell r="I24">
            <v>4.2168212779129455</v>
          </cell>
          <cell r="J24">
            <v>-1380061.2800000003</v>
          </cell>
          <cell r="K24">
            <v>83.9567723783363</v>
          </cell>
          <cell r="L24">
            <v>-923792.6299999999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6181620.15</v>
          </cell>
          <cell r="H25">
            <v>21749.919999999925</v>
          </cell>
          <cell r="I25">
            <v>0.95024706514568</v>
          </cell>
          <cell r="J25">
            <v>-2267120.08</v>
          </cell>
          <cell r="K25">
            <v>78.68230417632437</v>
          </cell>
          <cell r="L25">
            <v>-1674809.8499999996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4191608.7</v>
          </cell>
          <cell r="H26">
            <v>59618.18000000017</v>
          </cell>
          <cell r="I26">
            <v>3.4173390829535473</v>
          </cell>
          <cell r="J26">
            <v>-1684960.8199999998</v>
          </cell>
          <cell r="K26">
            <v>74.20829337390148</v>
          </cell>
          <cell r="L26">
            <v>-1456828.2999999998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3380643.46</v>
          </cell>
          <cell r="H27">
            <v>56785.83999999985</v>
          </cell>
          <cell r="I27">
            <v>4.114337549648807</v>
          </cell>
          <cell r="J27">
            <v>-1323408.1600000001</v>
          </cell>
          <cell r="K27">
            <v>74.16336307639523</v>
          </cell>
          <cell r="L27">
            <v>-1177730.54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6842379.44</v>
          </cell>
          <cell r="H28">
            <v>63190.31000000052</v>
          </cell>
          <cell r="I28">
            <v>2.8828156471476745</v>
          </cell>
          <cell r="J28">
            <v>-2128774.6899999995</v>
          </cell>
          <cell r="K28">
            <v>83.34065485411078</v>
          </cell>
          <cell r="L28">
            <v>-1367754.5599999996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14159094.68</v>
          </cell>
          <cell r="H29">
            <v>51747.9299999997</v>
          </cell>
          <cell r="I29">
            <v>1.062102542251815</v>
          </cell>
          <cell r="J29">
            <v>-4820468.07</v>
          </cell>
          <cell r="K29">
            <v>69.28620506641772</v>
          </cell>
          <cell r="L29">
            <v>-6276567.32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4920021.38</v>
          </cell>
          <cell r="H30">
            <v>91157.47999999952</v>
          </cell>
          <cell r="I30">
            <v>4.269473218806224</v>
          </cell>
          <cell r="J30">
            <v>-2043941.5200000005</v>
          </cell>
          <cell r="K30">
            <v>72.6819382770526</v>
          </cell>
          <cell r="L30">
            <v>-1849227.62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5158811.74</v>
          </cell>
          <cell r="H31">
            <v>50385.98000000045</v>
          </cell>
          <cell r="I31">
            <v>2.428785452540206</v>
          </cell>
          <cell r="J31">
            <v>-2024148.0199999996</v>
          </cell>
          <cell r="K31">
            <v>68.3040519060889</v>
          </cell>
          <cell r="L31">
            <v>-2393905.26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1921469.73</v>
          </cell>
          <cell r="H32">
            <v>18273.530000000028</v>
          </cell>
          <cell r="I32">
            <v>2.4709118837773483</v>
          </cell>
          <cell r="J32">
            <v>-721272.47</v>
          </cell>
          <cell r="K32">
            <v>73.1598282820591</v>
          </cell>
          <cell r="L32">
            <v>-704930.27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6107217.84</v>
          </cell>
          <cell r="H33">
            <v>21892.990000000224</v>
          </cell>
          <cell r="I33">
            <v>1.2707625797891149</v>
          </cell>
          <cell r="J33">
            <v>-1700930.0099999998</v>
          </cell>
          <cell r="K33">
            <v>87.4604346229003</v>
          </cell>
          <cell r="L33">
            <v>-875617.1600000001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3867791.96</v>
          </cell>
          <cell r="H34">
            <v>19930.930000000168</v>
          </cell>
          <cell r="I34">
            <v>1.4011543342015562</v>
          </cell>
          <cell r="J34">
            <v>-1402534.0699999998</v>
          </cell>
          <cell r="K34">
            <v>76.36070647324073</v>
          </cell>
          <cell r="L34">
            <v>-1197368.04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8413853.23</v>
          </cell>
          <cell r="H35">
            <v>85638.17000000086</v>
          </cell>
          <cell r="I35">
            <v>2.970192695542183</v>
          </cell>
          <cell r="J35">
            <v>-2797614.829999999</v>
          </cell>
          <cell r="K35">
            <v>75.83884307241907</v>
          </cell>
          <cell r="L35">
            <v>-2680531.7699999996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860476556.4300001</v>
          </cell>
          <cell r="H36">
            <v>7237562.460000002</v>
          </cell>
          <cell r="I36">
            <v>2.4593388436772776</v>
          </cell>
          <cell r="J36">
            <v>-287051387.5399999</v>
          </cell>
          <cell r="K36">
            <v>75.46306264396068</v>
          </cell>
          <cell r="L36">
            <v>-279785349.57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33" sqref="B3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196608456.67</v>
      </c>
      <c r="F10" s="33">
        <f>'[5]вспомогат'!H10</f>
        <v>1771872.8199999928</v>
      </c>
      <c r="G10" s="34">
        <f>'[5]вспомогат'!I10</f>
        <v>2.788423153127197</v>
      </c>
      <c r="H10" s="35">
        <f>'[5]вспомогат'!J10</f>
        <v>-61772027.18000001</v>
      </c>
      <c r="I10" s="36">
        <f>'[5]вспомогат'!K10</f>
        <v>76.91988495768413</v>
      </c>
      <c r="J10" s="37">
        <f>'[5]вспомогат'!L10</f>
        <v>-58993143.33000001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400199302.07</v>
      </c>
      <c r="F12" s="38">
        <f>'[5]вспомогат'!H11</f>
        <v>2981696.2400000095</v>
      </c>
      <c r="G12" s="39">
        <f>'[5]вспомогат'!I11</f>
        <v>2.147886644575716</v>
      </c>
      <c r="H12" s="35">
        <f>'[5]вспомогат'!J11</f>
        <v>-135838303.76</v>
      </c>
      <c r="I12" s="36">
        <f>'[5]вспомогат'!K11</f>
        <v>76.30692561301147</v>
      </c>
      <c r="J12" s="37">
        <f>'[5]вспомогат'!L11</f>
        <v>-124260697.93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28620732.53</v>
      </c>
      <c r="F13" s="38">
        <f>'[5]вспомогат'!H12</f>
        <v>301234.08999999985</v>
      </c>
      <c r="G13" s="39">
        <f>'[5]вспомогат'!I12</f>
        <v>2.7252519577615644</v>
      </c>
      <c r="H13" s="35">
        <f>'[5]вспомогат'!J12</f>
        <v>-10752205.91</v>
      </c>
      <c r="I13" s="36">
        <f>'[5]вспомогат'!K12</f>
        <v>70.82040876632274</v>
      </c>
      <c r="J13" s="37">
        <f>'[5]вспомогат'!L12</f>
        <v>-11792381.469999999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66840125.61</v>
      </c>
      <c r="F14" s="38">
        <f>'[5]вспомогат'!H13</f>
        <v>713837.5</v>
      </c>
      <c r="G14" s="39">
        <f>'[5]вспомогат'!I13</f>
        <v>3.302910183885347</v>
      </c>
      <c r="H14" s="35">
        <f>'[5]вспомогат'!J13</f>
        <v>-20898542.5</v>
      </c>
      <c r="I14" s="36">
        <f>'[5]вспомогат'!K13</f>
        <v>70.61056751076983</v>
      </c>
      <c r="J14" s="37">
        <f>'[5]вспомогат'!L13</f>
        <v>-27820104.39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33357501.15</v>
      </c>
      <c r="F15" s="38">
        <f>'[5]вспомогат'!H14</f>
        <v>227302.3299999982</v>
      </c>
      <c r="G15" s="39">
        <f>'[5]вспомогат'!I14</f>
        <v>1.9898549950713575</v>
      </c>
      <c r="H15" s="35">
        <f>'[5]вспомогат'!J14</f>
        <v>-11195757.670000002</v>
      </c>
      <c r="I15" s="36">
        <f>'[5]вспомогат'!K14</f>
        <v>74.61009313540197</v>
      </c>
      <c r="J15" s="37">
        <f>'[5]вспомогат'!L14</f>
        <v>-11351598.850000001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5667037.62</v>
      </c>
      <c r="F16" s="38">
        <f>'[5]вспомогат'!H15</f>
        <v>36347.49000000022</v>
      </c>
      <c r="G16" s="39">
        <f>'[5]вспомогат'!I15</f>
        <v>1.8411016981347224</v>
      </c>
      <c r="H16" s="35">
        <f>'[5]вспомогат'!J15</f>
        <v>-1937877.5099999998</v>
      </c>
      <c r="I16" s="36">
        <f>'[5]вспомогат'!K15</f>
        <v>75.58282372727412</v>
      </c>
      <c r="J16" s="37">
        <f>'[5]вспомогат'!L15</f>
        <v>-1830747.38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534684698.98</v>
      </c>
      <c r="F17" s="42">
        <f>SUM(F12:F16)</f>
        <v>4260417.650000008</v>
      </c>
      <c r="G17" s="43">
        <f>F17/D17*100</f>
        <v>2.304384519072204</v>
      </c>
      <c r="H17" s="42">
        <f>SUM(H12:H16)</f>
        <v>-180622687.34999996</v>
      </c>
      <c r="I17" s="44">
        <f>E17/C17*100</f>
        <v>75.12357419099884</v>
      </c>
      <c r="J17" s="42">
        <f>SUM(J12:J16)</f>
        <v>-177055530.02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5044468.53</v>
      </c>
      <c r="F18" s="46">
        <f>'[5]вспомогат'!H16</f>
        <v>33448.62999999989</v>
      </c>
      <c r="G18" s="47">
        <f>'[5]вспомогат'!I16</f>
        <v>1.5537000711154578</v>
      </c>
      <c r="H18" s="48">
        <f>'[5]вспомогат'!J16</f>
        <v>-2119388.37</v>
      </c>
      <c r="I18" s="49">
        <f>'[5]вспомогат'!K16</f>
        <v>63.3747902569682</v>
      </c>
      <c r="J18" s="50">
        <f>'[5]вспомогат'!L16</f>
        <v>-2915271.4699999997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19677746.59</v>
      </c>
      <c r="F19" s="38">
        <f>'[5]вспомогат'!H17</f>
        <v>293577.7800000012</v>
      </c>
      <c r="G19" s="39">
        <f>'[5]вспомогат'!I17</f>
        <v>3.945441010990971</v>
      </c>
      <c r="H19" s="35">
        <f>'[5]вспомогат'!J17</f>
        <v>-7147359.219999999</v>
      </c>
      <c r="I19" s="36">
        <f>'[5]вспомогат'!K17</f>
        <v>70.76618050103734</v>
      </c>
      <c r="J19" s="37">
        <f>'[5]вспомогат'!L17</f>
        <v>-8128963.41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1787236.41</v>
      </c>
      <c r="F20" s="38">
        <f>'[5]вспомогат'!H18</f>
        <v>13393.469999999972</v>
      </c>
      <c r="G20" s="39">
        <f>'[5]вспомогат'!I18</f>
        <v>1.828103182586877</v>
      </c>
      <c r="H20" s="35">
        <f>'[5]вспомогат'!J18</f>
        <v>-719249.53</v>
      </c>
      <c r="I20" s="36">
        <f>'[5]вспомогат'!K18</f>
        <v>66.24669310747447</v>
      </c>
      <c r="J20" s="37">
        <f>'[5]вспомогат'!L18</f>
        <v>-910613.5900000001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3101485.79</v>
      </c>
      <c r="F21" s="38">
        <f>'[5]вспомогат'!H19</f>
        <v>36817.549999999814</v>
      </c>
      <c r="G21" s="39">
        <f>'[5]вспомогат'!I19</f>
        <v>3.0032808254432672</v>
      </c>
      <c r="H21" s="35">
        <f>'[5]вспомогат'!J19</f>
        <v>-1189093.4500000002</v>
      </c>
      <c r="I21" s="36">
        <f>'[5]вспомогат'!K19</f>
        <v>68.47853078379629</v>
      </c>
      <c r="J21" s="37">
        <f>'[5]вспомогат'!L19</f>
        <v>-1427650.21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8345483.49</v>
      </c>
      <c r="F22" s="38">
        <f>'[5]вспомогат'!H20</f>
        <v>80968.45999999996</v>
      </c>
      <c r="G22" s="39">
        <f>'[5]вспомогат'!I20</f>
        <v>2.8434100077153137</v>
      </c>
      <c r="H22" s="35">
        <f>'[5]вспомогат'!J20</f>
        <v>-2766614.54</v>
      </c>
      <c r="I22" s="36">
        <f>'[5]вспомогат'!K20</f>
        <v>75.11304997658085</v>
      </c>
      <c r="J22" s="37">
        <f>'[5]вспомогат'!L20</f>
        <v>-2765080.51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6430742.79</v>
      </c>
      <c r="F23" s="38">
        <f>'[5]вспомогат'!H21</f>
        <v>56955.78000000026</v>
      </c>
      <c r="G23" s="39">
        <f>'[5]вспомогат'!I21</f>
        <v>2.488800659650968</v>
      </c>
      <c r="H23" s="35">
        <f>'[5]вспомогат'!J21</f>
        <v>-2231527.2199999997</v>
      </c>
      <c r="I23" s="36">
        <f>'[5]вспомогат'!K21</f>
        <v>75.33130571442027</v>
      </c>
      <c r="J23" s="37">
        <f>'[5]вспомогат'!L21</f>
        <v>-2105871.21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10117958.94</v>
      </c>
      <c r="F24" s="38">
        <f>'[5]вспомогат'!H22</f>
        <v>45302.34999999963</v>
      </c>
      <c r="G24" s="39">
        <f>'[5]вспомогат'!I22</f>
        <v>1.6864099163204231</v>
      </c>
      <c r="H24" s="35">
        <f>'[5]вспомогат'!J22</f>
        <v>-2641016.6500000004</v>
      </c>
      <c r="I24" s="36">
        <f>'[5]вспомогат'!K22</f>
        <v>87.19850391649386</v>
      </c>
      <c r="J24" s="37">
        <f>'[5]вспомогат'!L22</f>
        <v>-1485404.0600000005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4699411.56</v>
      </c>
      <c r="F25" s="38">
        <f>'[5]вспомогат'!H23</f>
        <v>43679.98999999929</v>
      </c>
      <c r="G25" s="39">
        <f>'[5]вспомогат'!I23</f>
        <v>2.745666836385078</v>
      </c>
      <c r="H25" s="35">
        <f>'[5]вспомогат'!J23</f>
        <v>-1547190.0100000007</v>
      </c>
      <c r="I25" s="36">
        <f>'[5]вспомогат'!K23</f>
        <v>76.81073850514125</v>
      </c>
      <c r="J25" s="37">
        <f>'[5]вспомогат'!L23</f>
        <v>-1418758.4400000004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4834354.37</v>
      </c>
      <c r="F26" s="38">
        <f>'[5]вспомогат'!H24</f>
        <v>60756.71999999974</v>
      </c>
      <c r="G26" s="39">
        <f>'[5]вспомогат'!I24</f>
        <v>4.2168212779129455</v>
      </c>
      <c r="H26" s="35">
        <f>'[5]вспомогат'!J24</f>
        <v>-1380061.2800000003</v>
      </c>
      <c r="I26" s="36">
        <f>'[5]вспомогат'!K24</f>
        <v>83.9567723783363</v>
      </c>
      <c r="J26" s="37">
        <f>'[5]вспомогат'!L24</f>
        <v>-923792.6299999999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6181620.15</v>
      </c>
      <c r="F27" s="38">
        <f>'[5]вспомогат'!H25</f>
        <v>21749.919999999925</v>
      </c>
      <c r="G27" s="39">
        <f>'[5]вспомогат'!I25</f>
        <v>0.95024706514568</v>
      </c>
      <c r="H27" s="35">
        <f>'[5]вспомогат'!J25</f>
        <v>-2267120.08</v>
      </c>
      <c r="I27" s="36">
        <f>'[5]вспомогат'!K25</f>
        <v>78.68230417632437</v>
      </c>
      <c r="J27" s="37">
        <f>'[5]вспомогат'!L25</f>
        <v>-1674809.8499999996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4191608.7</v>
      </c>
      <c r="F28" s="38">
        <f>'[5]вспомогат'!H26</f>
        <v>59618.18000000017</v>
      </c>
      <c r="G28" s="39">
        <f>'[5]вспомогат'!I26</f>
        <v>3.4173390829535473</v>
      </c>
      <c r="H28" s="35">
        <f>'[5]вспомогат'!J26</f>
        <v>-1684960.8199999998</v>
      </c>
      <c r="I28" s="36">
        <f>'[5]вспомогат'!K26</f>
        <v>74.20829337390148</v>
      </c>
      <c r="J28" s="37">
        <f>'[5]вспомогат'!L26</f>
        <v>-1456828.2999999998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3380643.46</v>
      </c>
      <c r="F29" s="38">
        <f>'[5]вспомогат'!H27</f>
        <v>56785.83999999985</v>
      </c>
      <c r="G29" s="39">
        <f>'[5]вспомогат'!I27</f>
        <v>4.114337549648807</v>
      </c>
      <c r="H29" s="35">
        <f>'[5]вспомогат'!J27</f>
        <v>-1323408.1600000001</v>
      </c>
      <c r="I29" s="36">
        <f>'[5]вспомогат'!K27</f>
        <v>74.16336307639523</v>
      </c>
      <c r="J29" s="37">
        <f>'[5]вспомогат'!L27</f>
        <v>-1177730.54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6842379.44</v>
      </c>
      <c r="F30" s="38">
        <f>'[5]вспомогат'!H28</f>
        <v>63190.31000000052</v>
      </c>
      <c r="G30" s="39">
        <f>'[5]вспомогат'!I28</f>
        <v>2.8828156471476745</v>
      </c>
      <c r="H30" s="35">
        <f>'[5]вспомогат'!J28</f>
        <v>-2128774.6899999995</v>
      </c>
      <c r="I30" s="36">
        <f>'[5]вспомогат'!K28</f>
        <v>83.34065485411078</v>
      </c>
      <c r="J30" s="37">
        <f>'[5]вспомогат'!L28</f>
        <v>-1367754.5599999996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14159094.68</v>
      </c>
      <c r="F31" s="38">
        <f>'[5]вспомогат'!H29</f>
        <v>51747.9299999997</v>
      </c>
      <c r="G31" s="39">
        <f>'[5]вспомогат'!I29</f>
        <v>1.062102542251815</v>
      </c>
      <c r="H31" s="35">
        <f>'[5]вспомогат'!J29</f>
        <v>-4820468.07</v>
      </c>
      <c r="I31" s="36">
        <f>'[5]вспомогат'!K29</f>
        <v>69.28620506641772</v>
      </c>
      <c r="J31" s="37">
        <f>'[5]вспомогат'!L29</f>
        <v>-6276567.32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4920021.38</v>
      </c>
      <c r="F32" s="38">
        <f>'[5]вспомогат'!H30</f>
        <v>91157.47999999952</v>
      </c>
      <c r="G32" s="39">
        <f>'[5]вспомогат'!I30</f>
        <v>4.269473218806224</v>
      </c>
      <c r="H32" s="35">
        <f>'[5]вспомогат'!J30</f>
        <v>-2043941.5200000005</v>
      </c>
      <c r="I32" s="36">
        <f>'[5]вспомогат'!K30</f>
        <v>72.6819382770526</v>
      </c>
      <c r="J32" s="37">
        <f>'[5]вспомогат'!L30</f>
        <v>-1849227.62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5158811.74</v>
      </c>
      <c r="F33" s="38">
        <f>'[5]вспомогат'!H31</f>
        <v>50385.98000000045</v>
      </c>
      <c r="G33" s="39">
        <f>'[5]вспомогат'!I31</f>
        <v>2.428785452540206</v>
      </c>
      <c r="H33" s="35">
        <f>'[5]вспомогат'!J31</f>
        <v>-2024148.0199999996</v>
      </c>
      <c r="I33" s="36">
        <f>'[5]вспомогат'!K31</f>
        <v>68.3040519060889</v>
      </c>
      <c r="J33" s="37">
        <f>'[5]вспомогат'!L31</f>
        <v>-2393905.26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1921469.73</v>
      </c>
      <c r="F34" s="38">
        <f>'[5]вспомогат'!H32</f>
        <v>18273.530000000028</v>
      </c>
      <c r="G34" s="39">
        <f>'[5]вспомогат'!I32</f>
        <v>2.4709118837773483</v>
      </c>
      <c r="H34" s="35">
        <f>'[5]вспомогат'!J32</f>
        <v>-721272.47</v>
      </c>
      <c r="I34" s="36">
        <f>'[5]вспомогат'!K32</f>
        <v>73.1598282820591</v>
      </c>
      <c r="J34" s="37">
        <f>'[5]вспомогат'!L32</f>
        <v>-704930.27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6107217.84</v>
      </c>
      <c r="F35" s="38">
        <f>'[5]вспомогат'!H33</f>
        <v>21892.990000000224</v>
      </c>
      <c r="G35" s="39">
        <f>'[5]вспомогат'!I33</f>
        <v>1.2707625797891149</v>
      </c>
      <c r="H35" s="35">
        <f>'[5]вспомогат'!J33</f>
        <v>-1700930.0099999998</v>
      </c>
      <c r="I35" s="36">
        <f>'[5]вспомогат'!K33</f>
        <v>87.4604346229003</v>
      </c>
      <c r="J35" s="37">
        <f>'[5]вспомогат'!L33</f>
        <v>-875617.1600000001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3867791.96</v>
      </c>
      <c r="F36" s="38">
        <f>'[5]вспомогат'!H34</f>
        <v>19930.930000000168</v>
      </c>
      <c r="G36" s="39">
        <f>'[5]вспомогат'!I34</f>
        <v>1.4011543342015562</v>
      </c>
      <c r="H36" s="35">
        <f>'[5]вспомогат'!J34</f>
        <v>-1402534.0699999998</v>
      </c>
      <c r="I36" s="36">
        <f>'[5]вспомогат'!K34</f>
        <v>76.36070647324073</v>
      </c>
      <c r="J36" s="37">
        <f>'[5]вспомогат'!L34</f>
        <v>-1197368.04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8413853.23</v>
      </c>
      <c r="F37" s="38">
        <f>'[5]вспомогат'!H35</f>
        <v>85638.17000000086</v>
      </c>
      <c r="G37" s="39">
        <f>'[5]вспомогат'!I35</f>
        <v>2.970192695542183</v>
      </c>
      <c r="H37" s="35">
        <f>'[5]вспомогат'!J35</f>
        <v>-2797614.829999999</v>
      </c>
      <c r="I37" s="36">
        <f>'[5]вспомогат'!K35</f>
        <v>75.83884307241907</v>
      </c>
      <c r="J37" s="37">
        <f>'[5]вспомогат'!L35</f>
        <v>-2680531.7699999996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129183400.78</v>
      </c>
      <c r="F38" s="42">
        <f>SUM(F18:F37)</f>
        <v>1205271.9900000012</v>
      </c>
      <c r="G38" s="43">
        <f>F38/D38*100</f>
        <v>2.6280437735468944</v>
      </c>
      <c r="H38" s="42">
        <f>SUM(H18:H37)</f>
        <v>-44656673.010000005</v>
      </c>
      <c r="I38" s="44">
        <f>E38/C38*100</f>
        <v>74.70699933819715</v>
      </c>
      <c r="J38" s="42">
        <f>SUM(J18:J37)</f>
        <v>-43736676.22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860476556.4300001</v>
      </c>
      <c r="F39" s="53">
        <f>'[5]вспомогат'!H36</f>
        <v>7237562.460000002</v>
      </c>
      <c r="G39" s="54">
        <f>'[5]вспомогат'!I36</f>
        <v>2.4593388436772776</v>
      </c>
      <c r="H39" s="53">
        <f>'[5]вспомогат'!J36</f>
        <v>-287051387.5399999</v>
      </c>
      <c r="I39" s="54">
        <f>'[5]вспомогат'!K36</f>
        <v>75.46306264396068</v>
      </c>
      <c r="J39" s="53">
        <f>'[5]вспомогат'!L36</f>
        <v>-279785349.57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02.04.2014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2014-04-03T07:32:44Z</dcterms:created>
  <dcterms:modified xsi:type="dcterms:W3CDTF">2014-04-03T07:33:37Z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