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<sst xmlns="http://schemas.openxmlformats.org/spreadsheetml/2006/main" count="47" uniqueCount="42">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</sst>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50;&#1042;I&#1058;&#1045;&#1053;&#1068;_2014\&#1085;&#1072;&#1076;&#1093;_09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09.04.2014</v>
          </cell>
        </row>
        <row r="6">
          <cell r="G6" t="str">
            <v>Фактично надійшло на 09.04.2014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221691162.74</v>
          </cell>
          <cell r="H10">
            <v>26854578.890000015</v>
          </cell>
          <cell r="I10">
            <v>42.261458440542704</v>
          </cell>
          <cell r="J10">
            <v>-36689321.109999985</v>
          </cell>
          <cell r="K10">
            <v>86.7330888147805</v>
          </cell>
          <cell r="L10">
            <v>-33910437.25999999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443113348.39</v>
          </cell>
          <cell r="H11">
            <v>45895742.56</v>
          </cell>
          <cell r="I11">
            <v>33.061333064399946</v>
          </cell>
          <cell r="J11">
            <v>-92924257.44</v>
          </cell>
          <cell r="K11">
            <v>84.48944598062769</v>
          </cell>
          <cell r="L11">
            <v>-81346651.61000001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30491892.72</v>
          </cell>
          <cell r="H12">
            <v>2172394.2799999975</v>
          </cell>
          <cell r="I12">
            <v>19.653558349255956</v>
          </cell>
          <cell r="J12">
            <v>-8881045.720000003</v>
          </cell>
          <cell r="K12">
            <v>75.45049045218342</v>
          </cell>
          <cell r="L12">
            <v>-9921221.280000001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80040593.04</v>
          </cell>
          <cell r="H13">
            <v>13914304.930000007</v>
          </cell>
          <cell r="I13">
            <v>64.38117842643895</v>
          </cell>
          <cell r="J13">
            <v>-7698075.069999993</v>
          </cell>
          <cell r="K13">
            <v>84.5556714155459</v>
          </cell>
          <cell r="L13">
            <v>-14619636.959999993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36197405.39</v>
          </cell>
          <cell r="H14">
            <v>3067206.5700000003</v>
          </cell>
          <cell r="I14">
            <v>26.851006385329327</v>
          </cell>
          <cell r="J14">
            <v>-8355853.43</v>
          </cell>
          <cell r="K14">
            <v>80.96205334037143</v>
          </cell>
          <cell r="L14">
            <v>-8511694.61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6087282.25</v>
          </cell>
          <cell r="H15">
            <v>456592.1200000001</v>
          </cell>
          <cell r="I15">
            <v>23.12766376679457</v>
          </cell>
          <cell r="J15">
            <v>-1517632.88</v>
          </cell>
          <cell r="K15">
            <v>81.18774077944353</v>
          </cell>
          <cell r="L15">
            <v>-1410502.75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5408221.33</v>
          </cell>
          <cell r="H16">
            <v>397201.4299999997</v>
          </cell>
          <cell r="I16">
            <v>18.45013951358137</v>
          </cell>
          <cell r="J16">
            <v>-1755635.5700000003</v>
          </cell>
          <cell r="K16">
            <v>67.94469831929185</v>
          </cell>
          <cell r="L16">
            <v>-2551518.67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21977610.17</v>
          </cell>
          <cell r="H17">
            <v>2593441.360000003</v>
          </cell>
          <cell r="I17">
            <v>34.85369329158415</v>
          </cell>
          <cell r="J17">
            <v>-4847495.639999997</v>
          </cell>
          <cell r="K17">
            <v>79.03707475641671</v>
          </cell>
          <cell r="L17">
            <v>-5829099.829999998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1934531.29</v>
          </cell>
          <cell r="H18">
            <v>160688.3500000001</v>
          </cell>
          <cell r="I18">
            <v>21.932694368198437</v>
          </cell>
          <cell r="J18">
            <v>-571954.6499999999</v>
          </cell>
          <cell r="K18">
            <v>71.70640658301981</v>
          </cell>
          <cell r="L18">
            <v>-763318.71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3258312.17</v>
          </cell>
          <cell r="H19">
            <v>193643.9299999997</v>
          </cell>
          <cell r="I19">
            <v>15.795920747917238</v>
          </cell>
          <cell r="J19">
            <v>-1032267.0700000003</v>
          </cell>
          <cell r="K19">
            <v>71.9411421957742</v>
          </cell>
          <cell r="L19">
            <v>-1270823.83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9052221.83</v>
          </cell>
          <cell r="H20">
            <v>787706.7999999998</v>
          </cell>
          <cell r="I20">
            <v>27.662294654800224</v>
          </cell>
          <cell r="J20">
            <v>-2059876.2000000002</v>
          </cell>
          <cell r="K20">
            <v>81.47400825016624</v>
          </cell>
          <cell r="L20">
            <v>-2058342.17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6785982.41</v>
          </cell>
          <cell r="H21">
            <v>412195.4000000004</v>
          </cell>
          <cell r="I21">
            <v>18.011730915195802</v>
          </cell>
          <cell r="J21">
            <v>-1876287.5999999996</v>
          </cell>
          <cell r="K21">
            <v>79.49267016172922</v>
          </cell>
          <cell r="L21">
            <v>-1750631.5899999999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10740782.64</v>
          </cell>
          <cell r="H22">
            <v>668126.0500000007</v>
          </cell>
          <cell r="I22">
            <v>24.871433735159552</v>
          </cell>
          <cell r="J22">
            <v>-2018192.9499999993</v>
          </cell>
          <cell r="K22">
            <v>92.56611759883752</v>
          </cell>
          <cell r="L22">
            <v>-862580.3599999994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4946111.62</v>
          </cell>
          <cell r="H23">
            <v>290380.0499999998</v>
          </cell>
          <cell r="I23">
            <v>18.252908785758724</v>
          </cell>
          <cell r="J23">
            <v>-1300489.9500000002</v>
          </cell>
          <cell r="K23">
            <v>80.84299095971508</v>
          </cell>
          <cell r="L23">
            <v>-1172058.38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5191344.9</v>
          </cell>
          <cell r="H24">
            <v>417747.25</v>
          </cell>
          <cell r="I24">
            <v>28.993755630482127</v>
          </cell>
          <cell r="J24">
            <v>-1023070.75</v>
          </cell>
          <cell r="K24">
            <v>90.15651910241263</v>
          </cell>
          <cell r="L24">
            <v>-566802.0999999996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6701888.21</v>
          </cell>
          <cell r="H25">
            <v>542017.9799999995</v>
          </cell>
          <cell r="I25">
            <v>23.68059260683217</v>
          </cell>
          <cell r="J25">
            <v>-1746852.0200000005</v>
          </cell>
          <cell r="K25">
            <v>85.30449848086216</v>
          </cell>
          <cell r="L25">
            <v>-1154541.79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4437023.71</v>
          </cell>
          <cell r="H26">
            <v>305033.18999999994</v>
          </cell>
          <cell r="I26">
            <v>17.484630389337482</v>
          </cell>
          <cell r="J26">
            <v>-1439545.81</v>
          </cell>
          <cell r="K26">
            <v>78.55312381106489</v>
          </cell>
          <cell r="L26">
            <v>-1211413.29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3678087.87</v>
          </cell>
          <cell r="H27">
            <v>354230.25</v>
          </cell>
          <cell r="I27">
            <v>25.665250682150482</v>
          </cell>
          <cell r="J27">
            <v>-1025963.75</v>
          </cell>
          <cell r="K27">
            <v>80.6885935642841</v>
          </cell>
          <cell r="L27">
            <v>-880286.1299999999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7168418.11</v>
          </cell>
          <cell r="H28">
            <v>389228.98000000045</v>
          </cell>
          <cell r="I28">
            <v>17.757080062865988</v>
          </cell>
          <cell r="J28">
            <v>-1802736.0199999996</v>
          </cell>
          <cell r="K28">
            <v>87.31182840621116</v>
          </cell>
          <cell r="L28">
            <v>-1041715.8899999997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17218768.46</v>
          </cell>
          <cell r="H29">
            <v>3111421.710000001</v>
          </cell>
          <cell r="I29">
            <v>63.86050433724615</v>
          </cell>
          <cell r="J29">
            <v>-1760794.289999999</v>
          </cell>
          <cell r="K29">
            <v>84.25843244030949</v>
          </cell>
          <cell r="L29">
            <v>-3216893.539999999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5115709.42</v>
          </cell>
          <cell r="H30">
            <v>286845.51999999955</v>
          </cell>
          <cell r="I30">
            <v>13.43476438329087</v>
          </cell>
          <cell r="J30">
            <v>-1848253.4800000004</v>
          </cell>
          <cell r="K30">
            <v>75.5727765369541</v>
          </cell>
          <cell r="L30">
            <v>-1653539.58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5481027.37</v>
          </cell>
          <cell r="H31">
            <v>372601.61000000034</v>
          </cell>
          <cell r="I31">
            <v>17.960737688560435</v>
          </cell>
          <cell r="J31">
            <v>-1701932.3899999997</v>
          </cell>
          <cell r="K31">
            <v>72.57027332018399</v>
          </cell>
          <cell r="L31">
            <v>-2071689.63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2084164.32</v>
          </cell>
          <cell r="H32">
            <v>180968.1200000001</v>
          </cell>
          <cell r="I32">
            <v>24.470164127721617</v>
          </cell>
          <cell r="J32">
            <v>-558577.8799999999</v>
          </cell>
          <cell r="K32">
            <v>79.35441364605545</v>
          </cell>
          <cell r="L32">
            <v>-542235.6799999999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6482190.95</v>
          </cell>
          <cell r="H33">
            <v>396866.10000000056</v>
          </cell>
          <cell r="I33">
            <v>23.03580228497069</v>
          </cell>
          <cell r="J33">
            <v>-1325956.8999999994</v>
          </cell>
          <cell r="K33">
            <v>92.83036116419764</v>
          </cell>
          <cell r="L33">
            <v>-500644.0499999998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4098686.34</v>
          </cell>
          <cell r="H34">
            <v>250825.31000000006</v>
          </cell>
          <cell r="I34">
            <v>17.63314457649222</v>
          </cell>
          <cell r="J34">
            <v>-1171639.69</v>
          </cell>
          <cell r="K34">
            <v>80.91918794273033</v>
          </cell>
          <cell r="L34">
            <v>-966473.6600000001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8746400.28</v>
          </cell>
          <cell r="H35">
            <v>418185.21999999974</v>
          </cell>
          <cell r="I35">
            <v>14.503937739768233</v>
          </cell>
          <cell r="J35">
            <v>-2465067.7800000003</v>
          </cell>
          <cell r="K35">
            <v>78.83627871215934</v>
          </cell>
          <cell r="L35">
            <v>-2347984.7200000007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958129167.9300001</v>
          </cell>
          <cell r="H36">
            <v>104890173.96000001</v>
          </cell>
          <cell r="I36">
            <v>35.64190023444645</v>
          </cell>
          <cell r="J36">
            <v>-189398776.0399999</v>
          </cell>
          <cell r="K36">
            <v>84.02711367347916</v>
          </cell>
          <cell r="L36">
            <v>-182132738.07000002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2" sqref="O2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221691162.74</v>
      </c>
      <c r="F10" s="33">
        <f>'[5]вспомогат'!H10</f>
        <v>26854578.890000015</v>
      </c>
      <c r="G10" s="34">
        <f>'[5]вспомогат'!I10</f>
        <v>42.261458440542704</v>
      </c>
      <c r="H10" s="35">
        <f>'[5]вспомогат'!J10</f>
        <v>-36689321.109999985</v>
      </c>
      <c r="I10" s="36">
        <f>'[5]вспомогат'!K10</f>
        <v>86.7330888147805</v>
      </c>
      <c r="J10" s="37">
        <f>'[5]вспомогат'!L10</f>
        <v>-33910437.25999999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443113348.39</v>
      </c>
      <c r="F12" s="38">
        <f>'[5]вспомогат'!H11</f>
        <v>45895742.56</v>
      </c>
      <c r="G12" s="39">
        <f>'[5]вспомогат'!I11</f>
        <v>33.061333064399946</v>
      </c>
      <c r="H12" s="35">
        <f>'[5]вспомогат'!J11</f>
        <v>-92924257.44</v>
      </c>
      <c r="I12" s="36">
        <f>'[5]вспомогат'!K11</f>
        <v>84.48944598062769</v>
      </c>
      <c r="J12" s="37">
        <f>'[5]вспомогат'!L11</f>
        <v>-81346651.61000001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30491892.72</v>
      </c>
      <c r="F13" s="38">
        <f>'[5]вспомогат'!H12</f>
        <v>2172394.2799999975</v>
      </c>
      <c r="G13" s="39">
        <f>'[5]вспомогат'!I12</f>
        <v>19.653558349255956</v>
      </c>
      <c r="H13" s="35">
        <f>'[5]вспомогат'!J12</f>
        <v>-8881045.720000003</v>
      </c>
      <c r="I13" s="36">
        <f>'[5]вспомогат'!K12</f>
        <v>75.45049045218342</v>
      </c>
      <c r="J13" s="37">
        <f>'[5]вспомогат'!L12</f>
        <v>-9921221.280000001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80040593.04</v>
      </c>
      <c r="F14" s="38">
        <f>'[5]вспомогат'!H13</f>
        <v>13914304.930000007</v>
      </c>
      <c r="G14" s="39">
        <f>'[5]вспомогат'!I13</f>
        <v>64.38117842643895</v>
      </c>
      <c r="H14" s="35">
        <f>'[5]вспомогат'!J13</f>
        <v>-7698075.069999993</v>
      </c>
      <c r="I14" s="36">
        <f>'[5]вспомогат'!K13</f>
        <v>84.5556714155459</v>
      </c>
      <c r="J14" s="37">
        <f>'[5]вспомогат'!L13</f>
        <v>-14619636.959999993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36197405.39</v>
      </c>
      <c r="F15" s="38">
        <f>'[5]вспомогат'!H14</f>
        <v>3067206.5700000003</v>
      </c>
      <c r="G15" s="39">
        <f>'[5]вспомогат'!I14</f>
        <v>26.851006385329327</v>
      </c>
      <c r="H15" s="35">
        <f>'[5]вспомогат'!J14</f>
        <v>-8355853.43</v>
      </c>
      <c r="I15" s="36">
        <f>'[5]вспомогат'!K14</f>
        <v>80.96205334037143</v>
      </c>
      <c r="J15" s="37">
        <f>'[5]вспомогат'!L14</f>
        <v>-8511694.61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6087282.25</v>
      </c>
      <c r="F16" s="38">
        <f>'[5]вспомогат'!H15</f>
        <v>456592.1200000001</v>
      </c>
      <c r="G16" s="39">
        <f>'[5]вспомогат'!I15</f>
        <v>23.12766376679457</v>
      </c>
      <c r="H16" s="35">
        <f>'[5]вспомогат'!J15</f>
        <v>-1517632.88</v>
      </c>
      <c r="I16" s="36">
        <f>'[5]вспомогат'!K15</f>
        <v>81.18774077944353</v>
      </c>
      <c r="J16" s="37">
        <f>'[5]вспомогат'!L15</f>
        <v>-1410502.75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595930521.79</v>
      </c>
      <c r="F17" s="42">
        <f>SUM(F12:F16)</f>
        <v>65506240.46000001</v>
      </c>
      <c r="G17" s="43">
        <f>F17/D17*100</f>
        <v>35.43116633615603</v>
      </c>
      <c r="H17" s="42">
        <f>SUM(H12:H16)</f>
        <v>-119376864.53999999</v>
      </c>
      <c r="I17" s="44">
        <f>E17/C17*100</f>
        <v>83.72865513409106</v>
      </c>
      <c r="J17" s="42">
        <f>SUM(J12:J16)</f>
        <v>-115809707.21000001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5408221.33</v>
      </c>
      <c r="F18" s="46">
        <f>'[5]вспомогат'!H16</f>
        <v>397201.4299999997</v>
      </c>
      <c r="G18" s="47">
        <f>'[5]вспомогат'!I16</f>
        <v>18.45013951358137</v>
      </c>
      <c r="H18" s="48">
        <f>'[5]вспомогат'!J16</f>
        <v>-1755635.5700000003</v>
      </c>
      <c r="I18" s="49">
        <f>'[5]вспомогат'!K16</f>
        <v>67.94469831929185</v>
      </c>
      <c r="J18" s="50">
        <f>'[5]вспомогат'!L16</f>
        <v>-2551518.67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21977610.17</v>
      </c>
      <c r="F19" s="38">
        <f>'[5]вспомогат'!H17</f>
        <v>2593441.360000003</v>
      </c>
      <c r="G19" s="39">
        <f>'[5]вспомогат'!I17</f>
        <v>34.85369329158415</v>
      </c>
      <c r="H19" s="35">
        <f>'[5]вспомогат'!J17</f>
        <v>-4847495.639999997</v>
      </c>
      <c r="I19" s="36">
        <f>'[5]вспомогат'!K17</f>
        <v>79.03707475641671</v>
      </c>
      <c r="J19" s="37">
        <f>'[5]вспомогат'!L17</f>
        <v>-5829099.829999998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1934531.29</v>
      </c>
      <c r="F20" s="38">
        <f>'[5]вспомогат'!H18</f>
        <v>160688.3500000001</v>
      </c>
      <c r="G20" s="39">
        <f>'[5]вспомогат'!I18</f>
        <v>21.932694368198437</v>
      </c>
      <c r="H20" s="35">
        <f>'[5]вспомогат'!J18</f>
        <v>-571954.6499999999</v>
      </c>
      <c r="I20" s="36">
        <f>'[5]вспомогат'!K18</f>
        <v>71.70640658301981</v>
      </c>
      <c r="J20" s="37">
        <f>'[5]вспомогат'!L18</f>
        <v>-763318.71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3258312.17</v>
      </c>
      <c r="F21" s="38">
        <f>'[5]вспомогат'!H19</f>
        <v>193643.9299999997</v>
      </c>
      <c r="G21" s="39">
        <f>'[5]вспомогат'!I19</f>
        <v>15.795920747917238</v>
      </c>
      <c r="H21" s="35">
        <f>'[5]вспомогат'!J19</f>
        <v>-1032267.0700000003</v>
      </c>
      <c r="I21" s="36">
        <f>'[5]вспомогат'!K19</f>
        <v>71.9411421957742</v>
      </c>
      <c r="J21" s="37">
        <f>'[5]вспомогат'!L19</f>
        <v>-1270823.83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9052221.83</v>
      </c>
      <c r="F22" s="38">
        <f>'[5]вспомогат'!H20</f>
        <v>787706.7999999998</v>
      </c>
      <c r="G22" s="39">
        <f>'[5]вспомогат'!I20</f>
        <v>27.662294654800224</v>
      </c>
      <c r="H22" s="35">
        <f>'[5]вспомогат'!J20</f>
        <v>-2059876.2000000002</v>
      </c>
      <c r="I22" s="36">
        <f>'[5]вспомогат'!K20</f>
        <v>81.47400825016624</v>
      </c>
      <c r="J22" s="37">
        <f>'[5]вспомогат'!L20</f>
        <v>-2058342.17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6785982.41</v>
      </c>
      <c r="F23" s="38">
        <f>'[5]вспомогат'!H21</f>
        <v>412195.4000000004</v>
      </c>
      <c r="G23" s="39">
        <f>'[5]вспомогат'!I21</f>
        <v>18.011730915195802</v>
      </c>
      <c r="H23" s="35">
        <f>'[5]вспомогат'!J21</f>
        <v>-1876287.5999999996</v>
      </c>
      <c r="I23" s="36">
        <f>'[5]вспомогат'!K21</f>
        <v>79.49267016172922</v>
      </c>
      <c r="J23" s="37">
        <f>'[5]вспомогат'!L21</f>
        <v>-1750631.5899999999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10740782.64</v>
      </c>
      <c r="F24" s="38">
        <f>'[5]вспомогат'!H22</f>
        <v>668126.0500000007</v>
      </c>
      <c r="G24" s="39">
        <f>'[5]вспомогат'!I22</f>
        <v>24.871433735159552</v>
      </c>
      <c r="H24" s="35">
        <f>'[5]вспомогат'!J22</f>
        <v>-2018192.9499999993</v>
      </c>
      <c r="I24" s="36">
        <f>'[5]вспомогат'!K22</f>
        <v>92.56611759883752</v>
      </c>
      <c r="J24" s="37">
        <f>'[5]вспомогат'!L22</f>
        <v>-862580.3599999994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4946111.62</v>
      </c>
      <c r="F25" s="38">
        <f>'[5]вспомогат'!H23</f>
        <v>290380.0499999998</v>
      </c>
      <c r="G25" s="39">
        <f>'[5]вспомогат'!I23</f>
        <v>18.252908785758724</v>
      </c>
      <c r="H25" s="35">
        <f>'[5]вспомогат'!J23</f>
        <v>-1300489.9500000002</v>
      </c>
      <c r="I25" s="36">
        <f>'[5]вспомогат'!K23</f>
        <v>80.84299095971508</v>
      </c>
      <c r="J25" s="37">
        <f>'[5]вспомогат'!L23</f>
        <v>-1172058.38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5191344.9</v>
      </c>
      <c r="F26" s="38">
        <f>'[5]вспомогат'!H24</f>
        <v>417747.25</v>
      </c>
      <c r="G26" s="39">
        <f>'[5]вспомогат'!I24</f>
        <v>28.993755630482127</v>
      </c>
      <c r="H26" s="35">
        <f>'[5]вспомогат'!J24</f>
        <v>-1023070.75</v>
      </c>
      <c r="I26" s="36">
        <f>'[5]вспомогат'!K24</f>
        <v>90.15651910241263</v>
      </c>
      <c r="J26" s="37">
        <f>'[5]вспомогат'!L24</f>
        <v>-566802.0999999996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6701888.21</v>
      </c>
      <c r="F27" s="38">
        <f>'[5]вспомогат'!H25</f>
        <v>542017.9799999995</v>
      </c>
      <c r="G27" s="39">
        <f>'[5]вспомогат'!I25</f>
        <v>23.68059260683217</v>
      </c>
      <c r="H27" s="35">
        <f>'[5]вспомогат'!J25</f>
        <v>-1746852.0200000005</v>
      </c>
      <c r="I27" s="36">
        <f>'[5]вспомогат'!K25</f>
        <v>85.30449848086216</v>
      </c>
      <c r="J27" s="37">
        <f>'[5]вспомогат'!L25</f>
        <v>-1154541.79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4437023.71</v>
      </c>
      <c r="F28" s="38">
        <f>'[5]вспомогат'!H26</f>
        <v>305033.18999999994</v>
      </c>
      <c r="G28" s="39">
        <f>'[5]вспомогат'!I26</f>
        <v>17.484630389337482</v>
      </c>
      <c r="H28" s="35">
        <f>'[5]вспомогат'!J26</f>
        <v>-1439545.81</v>
      </c>
      <c r="I28" s="36">
        <f>'[5]вспомогат'!K26</f>
        <v>78.55312381106489</v>
      </c>
      <c r="J28" s="37">
        <f>'[5]вспомогат'!L26</f>
        <v>-1211413.29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3678087.87</v>
      </c>
      <c r="F29" s="38">
        <f>'[5]вспомогат'!H27</f>
        <v>354230.25</v>
      </c>
      <c r="G29" s="39">
        <f>'[5]вспомогат'!I27</f>
        <v>25.665250682150482</v>
      </c>
      <c r="H29" s="35">
        <f>'[5]вспомогат'!J27</f>
        <v>-1025963.75</v>
      </c>
      <c r="I29" s="36">
        <f>'[5]вспомогат'!K27</f>
        <v>80.6885935642841</v>
      </c>
      <c r="J29" s="37">
        <f>'[5]вспомогат'!L27</f>
        <v>-880286.1299999999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7168418.11</v>
      </c>
      <c r="F30" s="38">
        <f>'[5]вспомогат'!H28</f>
        <v>389228.98000000045</v>
      </c>
      <c r="G30" s="39">
        <f>'[5]вспомогат'!I28</f>
        <v>17.757080062865988</v>
      </c>
      <c r="H30" s="35">
        <f>'[5]вспомогат'!J28</f>
        <v>-1802736.0199999996</v>
      </c>
      <c r="I30" s="36">
        <f>'[5]вспомогат'!K28</f>
        <v>87.31182840621116</v>
      </c>
      <c r="J30" s="37">
        <f>'[5]вспомогат'!L28</f>
        <v>-1041715.8899999997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17218768.46</v>
      </c>
      <c r="F31" s="38">
        <f>'[5]вспомогат'!H29</f>
        <v>3111421.710000001</v>
      </c>
      <c r="G31" s="39">
        <f>'[5]вспомогат'!I29</f>
        <v>63.86050433724615</v>
      </c>
      <c r="H31" s="35">
        <f>'[5]вспомогат'!J29</f>
        <v>-1760794.289999999</v>
      </c>
      <c r="I31" s="36">
        <f>'[5]вспомогат'!K29</f>
        <v>84.25843244030949</v>
      </c>
      <c r="J31" s="37">
        <f>'[5]вспомогат'!L29</f>
        <v>-3216893.539999999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5115709.42</v>
      </c>
      <c r="F32" s="38">
        <f>'[5]вспомогат'!H30</f>
        <v>286845.51999999955</v>
      </c>
      <c r="G32" s="39">
        <f>'[5]вспомогат'!I30</f>
        <v>13.43476438329087</v>
      </c>
      <c r="H32" s="35">
        <f>'[5]вспомогат'!J30</f>
        <v>-1848253.4800000004</v>
      </c>
      <c r="I32" s="36">
        <f>'[5]вспомогат'!K30</f>
        <v>75.5727765369541</v>
      </c>
      <c r="J32" s="37">
        <f>'[5]вспомогат'!L30</f>
        <v>-1653539.58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5481027.37</v>
      </c>
      <c r="F33" s="38">
        <f>'[5]вспомогат'!H31</f>
        <v>372601.61000000034</v>
      </c>
      <c r="G33" s="39">
        <f>'[5]вспомогат'!I31</f>
        <v>17.960737688560435</v>
      </c>
      <c r="H33" s="35">
        <f>'[5]вспомогат'!J31</f>
        <v>-1701932.3899999997</v>
      </c>
      <c r="I33" s="36">
        <f>'[5]вспомогат'!K31</f>
        <v>72.57027332018399</v>
      </c>
      <c r="J33" s="37">
        <f>'[5]вспомогат'!L31</f>
        <v>-2071689.63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2084164.32</v>
      </c>
      <c r="F34" s="38">
        <f>'[5]вспомогат'!H32</f>
        <v>180968.1200000001</v>
      </c>
      <c r="G34" s="39">
        <f>'[5]вспомогат'!I32</f>
        <v>24.470164127721617</v>
      </c>
      <c r="H34" s="35">
        <f>'[5]вспомогат'!J32</f>
        <v>-558577.8799999999</v>
      </c>
      <c r="I34" s="36">
        <f>'[5]вспомогат'!K32</f>
        <v>79.35441364605545</v>
      </c>
      <c r="J34" s="37">
        <f>'[5]вспомогат'!L32</f>
        <v>-542235.6799999999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6482190.95</v>
      </c>
      <c r="F35" s="38">
        <f>'[5]вспомогат'!H33</f>
        <v>396866.10000000056</v>
      </c>
      <c r="G35" s="39">
        <f>'[5]вспомогат'!I33</f>
        <v>23.03580228497069</v>
      </c>
      <c r="H35" s="35">
        <f>'[5]вспомогат'!J33</f>
        <v>-1325956.8999999994</v>
      </c>
      <c r="I35" s="36">
        <f>'[5]вспомогат'!K33</f>
        <v>92.83036116419764</v>
      </c>
      <c r="J35" s="37">
        <f>'[5]вспомогат'!L33</f>
        <v>-500644.0499999998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4098686.34</v>
      </c>
      <c r="F36" s="38">
        <f>'[5]вспомогат'!H34</f>
        <v>250825.31000000006</v>
      </c>
      <c r="G36" s="39">
        <f>'[5]вспомогат'!I34</f>
        <v>17.63314457649222</v>
      </c>
      <c r="H36" s="35">
        <f>'[5]вспомогат'!J34</f>
        <v>-1171639.69</v>
      </c>
      <c r="I36" s="36">
        <f>'[5]вспомогат'!K34</f>
        <v>80.91918794273033</v>
      </c>
      <c r="J36" s="37">
        <f>'[5]вспомогат'!L34</f>
        <v>-966473.6600000001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8746400.28</v>
      </c>
      <c r="F37" s="38">
        <f>'[5]вспомогат'!H35</f>
        <v>418185.21999999974</v>
      </c>
      <c r="G37" s="39">
        <f>'[5]вспомогат'!I35</f>
        <v>14.503937739768233</v>
      </c>
      <c r="H37" s="35">
        <f>'[5]вспомогат'!J35</f>
        <v>-2465067.7800000003</v>
      </c>
      <c r="I37" s="36">
        <f>'[5]вспомогат'!K35</f>
        <v>78.83627871215934</v>
      </c>
      <c r="J37" s="37">
        <f>'[5]вспомогат'!L35</f>
        <v>-2347984.7200000007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140507483.4</v>
      </c>
      <c r="F38" s="42">
        <f>SUM(F18:F37)</f>
        <v>12529354.610000007</v>
      </c>
      <c r="G38" s="43">
        <f>F38/D38*100</f>
        <v>27.319719235632085</v>
      </c>
      <c r="H38" s="42">
        <f>SUM(H18:H37)</f>
        <v>-33332590.389999997</v>
      </c>
      <c r="I38" s="44">
        <f>E38/C38*100</f>
        <v>81.25573723865506</v>
      </c>
      <c r="J38" s="42">
        <f>SUM(J18:J37)</f>
        <v>-32412593.599999994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958129167.9300001</v>
      </c>
      <c r="F39" s="53">
        <f>'[5]вспомогат'!H36</f>
        <v>104890173.96000001</v>
      </c>
      <c r="G39" s="54">
        <f>'[5]вспомогат'!I36</f>
        <v>35.64190023444645</v>
      </c>
      <c r="H39" s="53">
        <f>'[5]вспомогат'!J36</f>
        <v>-189398776.0399999</v>
      </c>
      <c r="I39" s="54">
        <f>'[5]вспомогат'!K36</f>
        <v>84.02711367347916</v>
      </c>
      <c r="J39" s="53">
        <f>'[5]вспомогат'!L36</f>
        <v>-182132738.07000002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2014-04-10T07:46:00Z</dcterms:created>
  <dcterms:modified xsi:type="dcterms:W3CDTF">2014-04-10T07:46:30Z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