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<sst xmlns="http://schemas.openxmlformats.org/spreadsheetml/2006/main" count="47" uniqueCount="42">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</sst>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804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18.04.2014</v>
          </cell>
        </row>
        <row r="6">
          <cell r="G6" t="str">
            <v>Фактично надійшло на 18.04.2014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964230000</v>
          </cell>
          <cell r="C10">
            <v>255601600</v>
          </cell>
          <cell r="D10">
            <v>63543900</v>
          </cell>
          <cell r="G10">
            <v>239908546.49</v>
          </cell>
          <cell r="H10">
            <v>45071962.640000015</v>
          </cell>
          <cell r="I10">
            <v>70.93043178023385</v>
          </cell>
          <cell r="J10">
            <v>-18471937.359999985</v>
          </cell>
          <cell r="K10">
            <v>93.86034613633092</v>
          </cell>
          <cell r="L10">
            <v>-15693053.50999999</v>
          </cell>
        </row>
        <row r="11">
          <cell r="B11">
            <v>1807465800</v>
          </cell>
          <cell r="C11">
            <v>524460000</v>
          </cell>
          <cell r="D11">
            <v>138820000</v>
          </cell>
          <cell r="G11">
            <v>473390515.62</v>
          </cell>
          <cell r="H11">
            <v>76172909.79000002</v>
          </cell>
          <cell r="I11">
            <v>54.87171141766317</v>
          </cell>
          <cell r="J11">
            <v>-62647090.20999998</v>
          </cell>
          <cell r="K11">
            <v>90.26246341379705</v>
          </cell>
          <cell r="L11">
            <v>-51069484.379999995</v>
          </cell>
        </row>
        <row r="12">
          <cell r="B12">
            <v>138075030</v>
          </cell>
          <cell r="C12">
            <v>40413114</v>
          </cell>
          <cell r="D12">
            <v>11053440</v>
          </cell>
          <cell r="G12">
            <v>34128874.8</v>
          </cell>
          <cell r="H12">
            <v>5809376.359999996</v>
          </cell>
          <cell r="I12">
            <v>52.557180027213214</v>
          </cell>
          <cell r="J12">
            <v>-5244063.640000004</v>
          </cell>
          <cell r="K12">
            <v>84.45000006680999</v>
          </cell>
          <cell r="L12">
            <v>-6284239.200000003</v>
          </cell>
        </row>
        <row r="13">
          <cell r="B13">
            <v>266081638</v>
          </cell>
          <cell r="C13">
            <v>94660230</v>
          </cell>
          <cell r="D13">
            <v>21612380</v>
          </cell>
          <cell r="G13">
            <v>85424617.74</v>
          </cell>
          <cell r="H13">
            <v>19298329.629999995</v>
          </cell>
          <cell r="I13">
            <v>89.29294057387477</v>
          </cell>
          <cell r="J13">
            <v>-2314050.370000005</v>
          </cell>
          <cell r="K13">
            <v>90.24340817680245</v>
          </cell>
          <cell r="L13">
            <v>-9235612.260000005</v>
          </cell>
        </row>
        <row r="14">
          <cell r="B14">
            <v>151007300</v>
          </cell>
          <cell r="C14">
            <v>44709100</v>
          </cell>
          <cell r="D14">
            <v>11423060</v>
          </cell>
          <cell r="G14">
            <v>40223610.01</v>
          </cell>
          <cell r="H14">
            <v>7093411.189999998</v>
          </cell>
          <cell r="I14">
            <v>62.097294332691924</v>
          </cell>
          <cell r="J14">
            <v>-4329648.810000002</v>
          </cell>
          <cell r="K14">
            <v>89.96738921159226</v>
          </cell>
          <cell r="L14">
            <v>-4485489.990000002</v>
          </cell>
        </row>
        <row r="15">
          <cell r="B15">
            <v>26419100</v>
          </cell>
          <cell r="C15">
            <v>7497785</v>
          </cell>
          <cell r="D15">
            <v>1974225</v>
          </cell>
          <cell r="G15">
            <v>6646475.18</v>
          </cell>
          <cell r="H15">
            <v>1015785.0499999998</v>
          </cell>
          <cell r="I15">
            <v>51.45234459091541</v>
          </cell>
          <cell r="J15">
            <v>-958439.9500000002</v>
          </cell>
          <cell r="K15">
            <v>88.64584914077957</v>
          </cell>
          <cell r="L15">
            <v>-851309.8200000003</v>
          </cell>
        </row>
        <row r="16">
          <cell r="B16">
            <v>32111800</v>
          </cell>
          <cell r="C16">
            <v>7959740</v>
          </cell>
          <cell r="D16">
            <v>2152837</v>
          </cell>
          <cell r="G16">
            <v>5913072.97</v>
          </cell>
          <cell r="H16">
            <v>902053.0699999994</v>
          </cell>
          <cell r="I16">
            <v>41.90066735196392</v>
          </cell>
          <cell r="J16">
            <v>-1250783.9300000006</v>
          </cell>
          <cell r="K16">
            <v>74.28726277491475</v>
          </cell>
          <cell r="L16">
            <v>-2046667.0300000003</v>
          </cell>
        </row>
        <row r="17">
          <cell r="B17">
            <v>98760500</v>
          </cell>
          <cell r="C17">
            <v>27806710</v>
          </cell>
          <cell r="D17">
            <v>7440937</v>
          </cell>
          <cell r="G17">
            <v>24009936.24</v>
          </cell>
          <cell r="H17">
            <v>4625767.43</v>
          </cell>
          <cell r="I17">
            <v>62.16646411601119</v>
          </cell>
          <cell r="J17">
            <v>-2815169.5700000003</v>
          </cell>
          <cell r="K17">
            <v>86.34583609495692</v>
          </cell>
          <cell r="L17">
            <v>-3796773.7600000016</v>
          </cell>
        </row>
        <row r="18">
          <cell r="B18">
            <v>9637055</v>
          </cell>
          <cell r="C18">
            <v>2697850</v>
          </cell>
          <cell r="D18">
            <v>732643</v>
          </cell>
          <cell r="G18">
            <v>2144005.08</v>
          </cell>
          <cell r="H18">
            <v>370162.14000000013</v>
          </cell>
          <cell r="I18">
            <v>50.524217115293546</v>
          </cell>
          <cell r="J18">
            <v>-362480.85999999987</v>
          </cell>
          <cell r="K18">
            <v>79.47087792130772</v>
          </cell>
          <cell r="L18">
            <v>-553844.9199999999</v>
          </cell>
        </row>
        <row r="19">
          <cell r="B19">
            <v>20718579</v>
          </cell>
          <cell r="C19">
            <v>4529136</v>
          </cell>
          <cell r="D19">
            <v>1225911</v>
          </cell>
          <cell r="G19">
            <v>3743777.07</v>
          </cell>
          <cell r="H19">
            <v>679108.8299999996</v>
          </cell>
          <cell r="I19">
            <v>55.39625878224436</v>
          </cell>
          <cell r="J19">
            <v>-546802.1700000004</v>
          </cell>
          <cell r="K19">
            <v>82.65985101794249</v>
          </cell>
          <cell r="L19">
            <v>-785358.9300000002</v>
          </cell>
        </row>
        <row r="20">
          <cell r="B20">
            <v>43409699</v>
          </cell>
          <cell r="C20">
            <v>11110564</v>
          </cell>
          <cell r="D20">
            <v>2847583</v>
          </cell>
          <cell r="G20">
            <v>10093457.02</v>
          </cell>
          <cell r="H20">
            <v>1828941.9899999993</v>
          </cell>
          <cell r="I20">
            <v>64.2278729013342</v>
          </cell>
          <cell r="J20">
            <v>-1018641.0100000007</v>
          </cell>
          <cell r="K20">
            <v>90.84558641667515</v>
          </cell>
          <cell r="L20">
            <v>-1017106.9800000004</v>
          </cell>
        </row>
        <row r="21">
          <cell r="B21">
            <v>33898711</v>
          </cell>
          <cell r="C21">
            <v>8536614</v>
          </cell>
          <cell r="D21">
            <v>2288483</v>
          </cell>
          <cell r="G21">
            <v>7530788.21</v>
          </cell>
          <cell r="H21">
            <v>1157001.2000000002</v>
          </cell>
          <cell r="I21">
            <v>50.55756149379306</v>
          </cell>
          <cell r="J21">
            <v>-1131481.7999999998</v>
          </cell>
          <cell r="K21">
            <v>88.21750883898464</v>
          </cell>
          <cell r="L21">
            <v>-1005825.79</v>
          </cell>
        </row>
        <row r="22">
          <cell r="B22">
            <v>41497062</v>
          </cell>
          <cell r="C22">
            <v>11603363</v>
          </cell>
          <cell r="D22">
            <v>2686319</v>
          </cell>
          <cell r="G22">
            <v>11430059.09</v>
          </cell>
          <cell r="H22">
            <v>1357402.5</v>
          </cell>
          <cell r="I22">
            <v>50.53020508733326</v>
          </cell>
          <cell r="J22">
            <v>-1328916.5</v>
          </cell>
          <cell r="K22">
            <v>98.50643378130978</v>
          </cell>
          <cell r="L22">
            <v>-173303.91000000015</v>
          </cell>
        </row>
        <row r="23">
          <cell r="B23">
            <v>21945900</v>
          </cell>
          <cell r="C23">
            <v>6118170</v>
          </cell>
          <cell r="D23">
            <v>1590870</v>
          </cell>
          <cell r="G23">
            <v>5445344.87</v>
          </cell>
          <cell r="H23">
            <v>789613.2999999998</v>
          </cell>
          <cell r="I23">
            <v>49.634055579651374</v>
          </cell>
          <cell r="J23">
            <v>-801256.7000000002</v>
          </cell>
          <cell r="K23">
            <v>89.0028369594176</v>
          </cell>
          <cell r="L23">
            <v>-672825.1299999999</v>
          </cell>
        </row>
        <row r="24">
          <cell r="B24">
            <v>28998672</v>
          </cell>
          <cell r="C24">
            <v>5758147</v>
          </cell>
          <cell r="D24">
            <v>1440818</v>
          </cell>
          <cell r="G24">
            <v>5726682.69</v>
          </cell>
          <cell r="H24">
            <v>953085.04</v>
          </cell>
          <cell r="I24">
            <v>66.14888486956715</v>
          </cell>
          <cell r="J24">
            <v>-487732.95999999996</v>
          </cell>
          <cell r="K24">
            <v>99.45356883038937</v>
          </cell>
          <cell r="L24">
            <v>-31464.30999999959</v>
          </cell>
        </row>
        <row r="25">
          <cell r="B25">
            <v>36810800</v>
          </cell>
          <cell r="C25">
            <v>7856430</v>
          </cell>
          <cell r="D25">
            <v>2288870</v>
          </cell>
          <cell r="G25">
            <v>7455356.15</v>
          </cell>
          <cell r="H25">
            <v>1295485.92</v>
          </cell>
          <cell r="I25">
            <v>56.59936649962645</v>
          </cell>
          <cell r="J25">
            <v>-993384.0800000001</v>
          </cell>
          <cell r="K25">
            <v>94.89496056096726</v>
          </cell>
          <cell r="L25">
            <v>-401073.8499999996</v>
          </cell>
        </row>
        <row r="26">
          <cell r="B26">
            <v>23537522</v>
          </cell>
          <cell r="C26">
            <v>5648437</v>
          </cell>
          <cell r="D26">
            <v>1744579</v>
          </cell>
          <cell r="G26">
            <v>4913287.51</v>
          </cell>
          <cell r="H26">
            <v>781296.9899999998</v>
          </cell>
          <cell r="I26">
            <v>44.78427116226894</v>
          </cell>
          <cell r="J26">
            <v>-963282.0100000002</v>
          </cell>
          <cell r="K26">
            <v>86.9849041425088</v>
          </cell>
          <cell r="L26">
            <v>-735149.4900000002</v>
          </cell>
        </row>
        <row r="27">
          <cell r="B27">
            <v>19574317</v>
          </cell>
          <cell r="C27">
            <v>4558374</v>
          </cell>
          <cell r="D27">
            <v>1380194</v>
          </cell>
          <cell r="G27">
            <v>4146753.86</v>
          </cell>
          <cell r="H27">
            <v>822896.2399999998</v>
          </cell>
          <cell r="I27">
            <v>59.62178070619056</v>
          </cell>
          <cell r="J27">
            <v>-557297.7600000002</v>
          </cell>
          <cell r="K27">
            <v>90.97002264403929</v>
          </cell>
          <cell r="L27">
            <v>-411620.14000000013</v>
          </cell>
        </row>
        <row r="28">
          <cell r="B28">
            <v>32686485</v>
          </cell>
          <cell r="C28">
            <v>8210134</v>
          </cell>
          <cell r="D28">
            <v>2191965</v>
          </cell>
          <cell r="G28">
            <v>8030168.74</v>
          </cell>
          <cell r="H28">
            <v>1250979.6100000003</v>
          </cell>
          <cell r="I28">
            <v>57.071148946265126</v>
          </cell>
          <cell r="J28">
            <v>-940985.3899999997</v>
          </cell>
          <cell r="K28">
            <v>97.80801068533108</v>
          </cell>
          <cell r="L28">
            <v>-179965.25999999978</v>
          </cell>
        </row>
        <row r="29">
          <cell r="B29">
            <v>66179242</v>
          </cell>
          <cell r="C29">
            <v>20435662</v>
          </cell>
          <cell r="D29">
            <v>4872216</v>
          </cell>
          <cell r="G29">
            <v>18592362.44</v>
          </cell>
          <cell r="H29">
            <v>4485015.690000001</v>
          </cell>
          <cell r="I29">
            <v>92.05289112797958</v>
          </cell>
          <cell r="J29">
            <v>-387200.30999999866</v>
          </cell>
          <cell r="K29">
            <v>90.97998606553584</v>
          </cell>
          <cell r="L29">
            <v>-1843299.5599999987</v>
          </cell>
        </row>
        <row r="30">
          <cell r="B30">
            <v>28299106</v>
          </cell>
          <cell r="C30">
            <v>6769249</v>
          </cell>
          <cell r="D30">
            <v>2135099</v>
          </cell>
          <cell r="G30">
            <v>5777409.92</v>
          </cell>
          <cell r="H30">
            <v>948546.0199999996</v>
          </cell>
          <cell r="I30">
            <v>44.42632496198066</v>
          </cell>
          <cell r="J30">
            <v>-1186552.9800000004</v>
          </cell>
          <cell r="K30">
            <v>85.34787123357405</v>
          </cell>
          <cell r="L30">
            <v>-991839.0800000001</v>
          </cell>
        </row>
        <row r="31">
          <cell r="B31">
            <v>30430888</v>
          </cell>
          <cell r="C31">
            <v>7552717</v>
          </cell>
          <cell r="D31">
            <v>2074534</v>
          </cell>
          <cell r="G31">
            <v>6052893.17</v>
          </cell>
          <cell r="H31">
            <v>944467.4100000001</v>
          </cell>
          <cell r="I31">
            <v>45.52672600208047</v>
          </cell>
          <cell r="J31">
            <v>-1130066.5899999999</v>
          </cell>
          <cell r="K31">
            <v>80.14192998360721</v>
          </cell>
          <cell r="L31">
            <v>-1499823.83</v>
          </cell>
        </row>
        <row r="32">
          <cell r="B32">
            <v>11297457</v>
          </cell>
          <cell r="C32">
            <v>2626400</v>
          </cell>
          <cell r="D32">
            <v>739546</v>
          </cell>
          <cell r="G32">
            <v>2244530.1</v>
          </cell>
          <cell r="H32">
            <v>341333.90000000014</v>
          </cell>
          <cell r="I32">
            <v>46.15451912389495</v>
          </cell>
          <cell r="J32">
            <v>-398212.09999999986</v>
          </cell>
          <cell r="K32">
            <v>85.46032972890649</v>
          </cell>
          <cell r="L32">
            <v>-381869.8999999999</v>
          </cell>
        </row>
        <row r="33">
          <cell r="B33">
            <v>26377602</v>
          </cell>
          <cell r="C33">
            <v>6982835</v>
          </cell>
          <cell r="D33">
            <v>1722823</v>
          </cell>
          <cell r="G33">
            <v>7635599.59</v>
          </cell>
          <cell r="H33">
            <v>1550274.7400000002</v>
          </cell>
          <cell r="I33">
            <v>89.98456254647171</v>
          </cell>
          <cell r="J33">
            <v>-172548.25999999978</v>
          </cell>
          <cell r="K33">
            <v>109.34813138216784</v>
          </cell>
          <cell r="L33">
            <v>652764.5899999999</v>
          </cell>
        </row>
        <row r="34">
          <cell r="B34">
            <v>21819700</v>
          </cell>
          <cell r="C34">
            <v>5065160</v>
          </cell>
          <cell r="D34">
            <v>1422465</v>
          </cell>
          <cell r="G34">
            <v>4497693.49</v>
          </cell>
          <cell r="H34">
            <v>649832.4600000004</v>
          </cell>
          <cell r="I34">
            <v>45.68354651959805</v>
          </cell>
          <cell r="J34">
            <v>-772632.5399999996</v>
          </cell>
          <cell r="K34">
            <v>88.7966715760213</v>
          </cell>
          <cell r="L34">
            <v>-567466.5099999998</v>
          </cell>
        </row>
        <row r="35">
          <cell r="B35">
            <v>40398203</v>
          </cell>
          <cell r="C35">
            <v>11094385</v>
          </cell>
          <cell r="D35">
            <v>2883253</v>
          </cell>
          <cell r="G35">
            <v>9636381.42</v>
          </cell>
          <cell r="H35">
            <v>1308166.3600000003</v>
          </cell>
          <cell r="I35">
            <v>45.37119565990221</v>
          </cell>
          <cell r="J35">
            <v>-1575086.6399999997</v>
          </cell>
          <cell r="K35">
            <v>86.85818474841102</v>
          </cell>
          <cell r="L35">
            <v>-1458003.58</v>
          </cell>
        </row>
        <row r="36">
          <cell r="B36">
            <v>4021668168</v>
          </cell>
          <cell r="C36">
            <v>1140261906</v>
          </cell>
          <cell r="D36">
            <v>294288950</v>
          </cell>
          <cell r="G36">
            <v>1034742199.4700001</v>
          </cell>
          <cell r="H36">
            <v>181503205.5000001</v>
          </cell>
          <cell r="I36">
            <v>61.67516840166785</v>
          </cell>
          <cell r="J36">
            <v>-112785744.5</v>
          </cell>
          <cell r="K36">
            <v>90.74601142292306</v>
          </cell>
          <cell r="L36">
            <v>-105519706.53000002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H21" sqref="H21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18.04.2014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18.04.2014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квітень</v>
      </c>
      <c r="E8" s="20" t="s">
        <v>10</v>
      </c>
      <c r="F8" s="21" t="str">
        <f>'[5]вспомогат'!H8</f>
        <v>за квітень</v>
      </c>
      <c r="G8" s="22" t="str">
        <f>'[5]вспомогат'!I8</f>
        <v>за квітень</v>
      </c>
      <c r="H8" s="23"/>
      <c r="I8" s="22" t="str">
        <f>'[5]вспомогат'!K8</f>
        <v>за 4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255601600</v>
      </c>
      <c r="D10" s="33">
        <f>'[5]вспомогат'!D10</f>
        <v>63543900</v>
      </c>
      <c r="E10" s="33">
        <f>'[5]вспомогат'!G10</f>
        <v>239908546.49</v>
      </c>
      <c r="F10" s="33">
        <f>'[5]вспомогат'!H10</f>
        <v>45071962.640000015</v>
      </c>
      <c r="G10" s="34">
        <f>'[5]вспомогат'!I10</f>
        <v>70.93043178023385</v>
      </c>
      <c r="H10" s="35">
        <f>'[5]вспомогат'!J10</f>
        <v>-18471937.359999985</v>
      </c>
      <c r="I10" s="36">
        <f>'[5]вспомогат'!K10</f>
        <v>93.86034613633092</v>
      </c>
      <c r="J10" s="37">
        <f>'[5]вспомогат'!L10</f>
        <v>-15693053.50999999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524460000</v>
      </c>
      <c r="D12" s="38">
        <f>'[5]вспомогат'!D11</f>
        <v>138820000</v>
      </c>
      <c r="E12" s="33">
        <f>'[5]вспомогат'!G11</f>
        <v>473390515.62</v>
      </c>
      <c r="F12" s="38">
        <f>'[5]вспомогат'!H11</f>
        <v>76172909.79000002</v>
      </c>
      <c r="G12" s="39">
        <f>'[5]вспомогат'!I11</f>
        <v>54.87171141766317</v>
      </c>
      <c r="H12" s="35">
        <f>'[5]вспомогат'!J11</f>
        <v>-62647090.20999998</v>
      </c>
      <c r="I12" s="36">
        <f>'[5]вспомогат'!K11</f>
        <v>90.26246341379705</v>
      </c>
      <c r="J12" s="37">
        <f>'[5]вспомогат'!L11</f>
        <v>-51069484.379999995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40413114</v>
      </c>
      <c r="D13" s="38">
        <f>'[5]вспомогат'!D12</f>
        <v>11053440</v>
      </c>
      <c r="E13" s="33">
        <f>'[5]вспомогат'!G12</f>
        <v>34128874.8</v>
      </c>
      <c r="F13" s="38">
        <f>'[5]вспомогат'!H12</f>
        <v>5809376.359999996</v>
      </c>
      <c r="G13" s="39">
        <f>'[5]вспомогат'!I12</f>
        <v>52.557180027213214</v>
      </c>
      <c r="H13" s="35">
        <f>'[5]вспомогат'!J12</f>
        <v>-5244063.640000004</v>
      </c>
      <c r="I13" s="36">
        <f>'[5]вспомогат'!K12</f>
        <v>84.45000006680999</v>
      </c>
      <c r="J13" s="37">
        <f>'[5]вспомогат'!L12</f>
        <v>-6284239.200000003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94660230</v>
      </c>
      <c r="D14" s="38">
        <f>'[5]вспомогат'!D13</f>
        <v>21612380</v>
      </c>
      <c r="E14" s="33">
        <f>'[5]вспомогат'!G13</f>
        <v>85424617.74</v>
      </c>
      <c r="F14" s="38">
        <f>'[5]вспомогат'!H13</f>
        <v>19298329.629999995</v>
      </c>
      <c r="G14" s="39">
        <f>'[5]вспомогат'!I13</f>
        <v>89.29294057387477</v>
      </c>
      <c r="H14" s="35">
        <f>'[5]вспомогат'!J13</f>
        <v>-2314050.370000005</v>
      </c>
      <c r="I14" s="36">
        <f>'[5]вспомогат'!K13</f>
        <v>90.24340817680245</v>
      </c>
      <c r="J14" s="37">
        <f>'[5]вспомогат'!L13</f>
        <v>-9235612.260000005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44709100</v>
      </c>
      <c r="D15" s="38">
        <f>'[5]вспомогат'!D14</f>
        <v>11423060</v>
      </c>
      <c r="E15" s="33">
        <f>'[5]вспомогат'!G14</f>
        <v>40223610.01</v>
      </c>
      <c r="F15" s="38">
        <f>'[5]вспомогат'!H14</f>
        <v>7093411.189999998</v>
      </c>
      <c r="G15" s="39">
        <f>'[5]вспомогат'!I14</f>
        <v>62.097294332691924</v>
      </c>
      <c r="H15" s="35">
        <f>'[5]вспомогат'!J14</f>
        <v>-4329648.810000002</v>
      </c>
      <c r="I15" s="36">
        <f>'[5]вспомогат'!K14</f>
        <v>89.96738921159226</v>
      </c>
      <c r="J15" s="37">
        <f>'[5]вспомогат'!L14</f>
        <v>-4485489.990000002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7497785</v>
      </c>
      <c r="D16" s="38">
        <f>'[5]вспомогат'!D15</f>
        <v>1974225</v>
      </c>
      <c r="E16" s="33">
        <f>'[5]вспомогат'!G15</f>
        <v>6646475.18</v>
      </c>
      <c r="F16" s="38">
        <f>'[5]вспомогат'!H15</f>
        <v>1015785.0499999998</v>
      </c>
      <c r="G16" s="39">
        <f>'[5]вспомогат'!I15</f>
        <v>51.45234459091541</v>
      </c>
      <c r="H16" s="35">
        <f>'[5]вспомогат'!J15</f>
        <v>-958439.9500000002</v>
      </c>
      <c r="I16" s="36">
        <f>'[5]вспомогат'!K15</f>
        <v>88.64584914077957</v>
      </c>
      <c r="J16" s="37">
        <f>'[5]вспомогат'!L15</f>
        <v>-851309.8200000003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711740229</v>
      </c>
      <c r="D17" s="42">
        <f>SUM(D12:D16)</f>
        <v>184883105</v>
      </c>
      <c r="E17" s="42">
        <f>SUM(E12:E16)</f>
        <v>639814093.3499999</v>
      </c>
      <c r="F17" s="42">
        <f>SUM(F12:F16)</f>
        <v>109389812.02000001</v>
      </c>
      <c r="G17" s="43">
        <f>F17/D17*100</f>
        <v>59.16701367601978</v>
      </c>
      <c r="H17" s="42">
        <f>SUM(H12:H16)</f>
        <v>-75493292.97999999</v>
      </c>
      <c r="I17" s="44">
        <f>E17/C17*100</f>
        <v>89.894327632561</v>
      </c>
      <c r="J17" s="42">
        <f>SUM(J12:J16)</f>
        <v>-71926135.65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7959740</v>
      </c>
      <c r="D18" s="46">
        <f>'[5]вспомогат'!D16</f>
        <v>2152837</v>
      </c>
      <c r="E18" s="45">
        <f>'[5]вспомогат'!G16</f>
        <v>5913072.97</v>
      </c>
      <c r="F18" s="46">
        <f>'[5]вспомогат'!H16</f>
        <v>902053.0699999994</v>
      </c>
      <c r="G18" s="47">
        <f>'[5]вспомогат'!I16</f>
        <v>41.90066735196392</v>
      </c>
      <c r="H18" s="48">
        <f>'[5]вспомогат'!J16</f>
        <v>-1250783.9300000006</v>
      </c>
      <c r="I18" s="49">
        <f>'[5]вспомогат'!K16</f>
        <v>74.28726277491475</v>
      </c>
      <c r="J18" s="50">
        <f>'[5]вспомогат'!L16</f>
        <v>-2046667.0300000003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27806710</v>
      </c>
      <c r="D19" s="38">
        <f>'[5]вспомогат'!D17</f>
        <v>7440937</v>
      </c>
      <c r="E19" s="33">
        <f>'[5]вспомогат'!G17</f>
        <v>24009936.24</v>
      </c>
      <c r="F19" s="38">
        <f>'[5]вспомогат'!H17</f>
        <v>4625767.43</v>
      </c>
      <c r="G19" s="39">
        <f>'[5]вспомогат'!I17</f>
        <v>62.16646411601119</v>
      </c>
      <c r="H19" s="35">
        <f>'[5]вспомогат'!J17</f>
        <v>-2815169.5700000003</v>
      </c>
      <c r="I19" s="36">
        <f>'[5]вспомогат'!K17</f>
        <v>86.34583609495692</v>
      </c>
      <c r="J19" s="37">
        <f>'[5]вспомогат'!L17</f>
        <v>-3796773.7600000016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2697850</v>
      </c>
      <c r="D20" s="38">
        <f>'[5]вспомогат'!D18</f>
        <v>732643</v>
      </c>
      <c r="E20" s="33">
        <f>'[5]вспомогат'!G18</f>
        <v>2144005.08</v>
      </c>
      <c r="F20" s="38">
        <f>'[5]вспомогат'!H18</f>
        <v>370162.14000000013</v>
      </c>
      <c r="G20" s="39">
        <f>'[5]вспомогат'!I18</f>
        <v>50.524217115293546</v>
      </c>
      <c r="H20" s="35">
        <f>'[5]вспомогат'!J18</f>
        <v>-362480.85999999987</v>
      </c>
      <c r="I20" s="36">
        <f>'[5]вспомогат'!K18</f>
        <v>79.47087792130772</v>
      </c>
      <c r="J20" s="37">
        <f>'[5]вспомогат'!L18</f>
        <v>-553844.9199999999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4529136</v>
      </c>
      <c r="D21" s="38">
        <f>'[5]вспомогат'!D19</f>
        <v>1225911</v>
      </c>
      <c r="E21" s="33">
        <f>'[5]вспомогат'!G19</f>
        <v>3743777.07</v>
      </c>
      <c r="F21" s="38">
        <f>'[5]вспомогат'!H19</f>
        <v>679108.8299999996</v>
      </c>
      <c r="G21" s="39">
        <f>'[5]вспомогат'!I19</f>
        <v>55.39625878224436</v>
      </c>
      <c r="H21" s="35">
        <f>'[5]вспомогат'!J19</f>
        <v>-546802.1700000004</v>
      </c>
      <c r="I21" s="36">
        <f>'[5]вспомогат'!K19</f>
        <v>82.65985101794249</v>
      </c>
      <c r="J21" s="37">
        <f>'[5]вспомогат'!L19</f>
        <v>-785358.9300000002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11110564</v>
      </c>
      <c r="D22" s="38">
        <f>'[5]вспомогат'!D20</f>
        <v>2847583</v>
      </c>
      <c r="E22" s="33">
        <f>'[5]вспомогат'!G20</f>
        <v>10093457.02</v>
      </c>
      <c r="F22" s="38">
        <f>'[5]вспомогат'!H20</f>
        <v>1828941.9899999993</v>
      </c>
      <c r="G22" s="39">
        <f>'[5]вспомогат'!I20</f>
        <v>64.2278729013342</v>
      </c>
      <c r="H22" s="35">
        <f>'[5]вспомогат'!J20</f>
        <v>-1018641.0100000007</v>
      </c>
      <c r="I22" s="36">
        <f>'[5]вспомогат'!K20</f>
        <v>90.84558641667515</v>
      </c>
      <c r="J22" s="37">
        <f>'[5]вспомогат'!L20</f>
        <v>-1017106.9800000004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8536614</v>
      </c>
      <c r="D23" s="38">
        <f>'[5]вспомогат'!D21</f>
        <v>2288483</v>
      </c>
      <c r="E23" s="33">
        <f>'[5]вспомогат'!G21</f>
        <v>7530788.21</v>
      </c>
      <c r="F23" s="38">
        <f>'[5]вспомогат'!H21</f>
        <v>1157001.2000000002</v>
      </c>
      <c r="G23" s="39">
        <f>'[5]вспомогат'!I21</f>
        <v>50.55756149379306</v>
      </c>
      <c r="H23" s="35">
        <f>'[5]вспомогат'!J21</f>
        <v>-1131481.7999999998</v>
      </c>
      <c r="I23" s="36">
        <f>'[5]вспомогат'!K21</f>
        <v>88.21750883898464</v>
      </c>
      <c r="J23" s="37">
        <f>'[5]вспомогат'!L21</f>
        <v>-1005825.79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11603363</v>
      </c>
      <c r="D24" s="38">
        <f>'[5]вспомогат'!D22</f>
        <v>2686319</v>
      </c>
      <c r="E24" s="33">
        <f>'[5]вспомогат'!G22</f>
        <v>11430059.09</v>
      </c>
      <c r="F24" s="38">
        <f>'[5]вспомогат'!H22</f>
        <v>1357402.5</v>
      </c>
      <c r="G24" s="39">
        <f>'[5]вспомогат'!I22</f>
        <v>50.53020508733326</v>
      </c>
      <c r="H24" s="35">
        <f>'[5]вспомогат'!J22</f>
        <v>-1328916.5</v>
      </c>
      <c r="I24" s="36">
        <f>'[5]вспомогат'!K22</f>
        <v>98.50643378130978</v>
      </c>
      <c r="J24" s="37">
        <f>'[5]вспомогат'!L22</f>
        <v>-173303.91000000015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6118170</v>
      </c>
      <c r="D25" s="38">
        <f>'[5]вспомогат'!D23</f>
        <v>1590870</v>
      </c>
      <c r="E25" s="33">
        <f>'[5]вспомогат'!G23</f>
        <v>5445344.87</v>
      </c>
      <c r="F25" s="38">
        <f>'[5]вспомогат'!H23</f>
        <v>789613.2999999998</v>
      </c>
      <c r="G25" s="39">
        <f>'[5]вспомогат'!I23</f>
        <v>49.634055579651374</v>
      </c>
      <c r="H25" s="35">
        <f>'[5]вспомогат'!J23</f>
        <v>-801256.7000000002</v>
      </c>
      <c r="I25" s="36">
        <f>'[5]вспомогат'!K23</f>
        <v>89.0028369594176</v>
      </c>
      <c r="J25" s="37">
        <f>'[5]вспомогат'!L23</f>
        <v>-672825.1299999999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5758147</v>
      </c>
      <c r="D26" s="38">
        <f>'[5]вспомогат'!D24</f>
        <v>1440818</v>
      </c>
      <c r="E26" s="33">
        <f>'[5]вспомогат'!G24</f>
        <v>5726682.69</v>
      </c>
      <c r="F26" s="38">
        <f>'[5]вспомогат'!H24</f>
        <v>953085.04</v>
      </c>
      <c r="G26" s="39">
        <f>'[5]вспомогат'!I24</f>
        <v>66.14888486956715</v>
      </c>
      <c r="H26" s="35">
        <f>'[5]вспомогат'!J24</f>
        <v>-487732.95999999996</v>
      </c>
      <c r="I26" s="36">
        <f>'[5]вспомогат'!K24</f>
        <v>99.45356883038937</v>
      </c>
      <c r="J26" s="37">
        <f>'[5]вспомогат'!L24</f>
        <v>-31464.30999999959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7856430</v>
      </c>
      <c r="D27" s="38">
        <f>'[5]вспомогат'!D25</f>
        <v>2288870</v>
      </c>
      <c r="E27" s="33">
        <f>'[5]вспомогат'!G25</f>
        <v>7455356.15</v>
      </c>
      <c r="F27" s="38">
        <f>'[5]вспомогат'!H25</f>
        <v>1295485.92</v>
      </c>
      <c r="G27" s="39">
        <f>'[5]вспомогат'!I25</f>
        <v>56.59936649962645</v>
      </c>
      <c r="H27" s="35">
        <f>'[5]вспомогат'!J25</f>
        <v>-993384.0800000001</v>
      </c>
      <c r="I27" s="36">
        <f>'[5]вспомогат'!K25</f>
        <v>94.89496056096726</v>
      </c>
      <c r="J27" s="37">
        <f>'[5]вспомогат'!L25</f>
        <v>-401073.8499999996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5648437</v>
      </c>
      <c r="D28" s="38">
        <f>'[5]вспомогат'!D26</f>
        <v>1744579</v>
      </c>
      <c r="E28" s="33">
        <f>'[5]вспомогат'!G26</f>
        <v>4913287.51</v>
      </c>
      <c r="F28" s="38">
        <f>'[5]вспомогат'!H26</f>
        <v>781296.9899999998</v>
      </c>
      <c r="G28" s="39">
        <f>'[5]вспомогат'!I26</f>
        <v>44.78427116226894</v>
      </c>
      <c r="H28" s="35">
        <f>'[5]вспомогат'!J26</f>
        <v>-963282.0100000002</v>
      </c>
      <c r="I28" s="36">
        <f>'[5]вспомогат'!K26</f>
        <v>86.9849041425088</v>
      </c>
      <c r="J28" s="37">
        <f>'[5]вспомогат'!L26</f>
        <v>-735149.4900000002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4558374</v>
      </c>
      <c r="D29" s="38">
        <f>'[5]вспомогат'!D27</f>
        <v>1380194</v>
      </c>
      <c r="E29" s="33">
        <f>'[5]вспомогат'!G27</f>
        <v>4146753.86</v>
      </c>
      <c r="F29" s="38">
        <f>'[5]вспомогат'!H27</f>
        <v>822896.2399999998</v>
      </c>
      <c r="G29" s="39">
        <f>'[5]вспомогат'!I27</f>
        <v>59.62178070619056</v>
      </c>
      <c r="H29" s="35">
        <f>'[5]вспомогат'!J27</f>
        <v>-557297.7600000002</v>
      </c>
      <c r="I29" s="36">
        <f>'[5]вспомогат'!K27</f>
        <v>90.97002264403929</v>
      </c>
      <c r="J29" s="37">
        <f>'[5]вспомогат'!L27</f>
        <v>-411620.14000000013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8210134</v>
      </c>
      <c r="D30" s="38">
        <f>'[5]вспомогат'!D28</f>
        <v>2191965</v>
      </c>
      <c r="E30" s="33">
        <f>'[5]вспомогат'!G28</f>
        <v>8030168.74</v>
      </c>
      <c r="F30" s="38">
        <f>'[5]вспомогат'!H28</f>
        <v>1250979.6100000003</v>
      </c>
      <c r="G30" s="39">
        <f>'[5]вспомогат'!I28</f>
        <v>57.071148946265126</v>
      </c>
      <c r="H30" s="35">
        <f>'[5]вспомогат'!J28</f>
        <v>-940985.3899999997</v>
      </c>
      <c r="I30" s="36">
        <f>'[5]вспомогат'!K28</f>
        <v>97.80801068533108</v>
      </c>
      <c r="J30" s="37">
        <f>'[5]вспомогат'!L28</f>
        <v>-179965.25999999978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20435662</v>
      </c>
      <c r="D31" s="38">
        <f>'[5]вспомогат'!D29</f>
        <v>4872216</v>
      </c>
      <c r="E31" s="33">
        <f>'[5]вспомогат'!G29</f>
        <v>18592362.44</v>
      </c>
      <c r="F31" s="38">
        <f>'[5]вспомогат'!H29</f>
        <v>4485015.690000001</v>
      </c>
      <c r="G31" s="39">
        <f>'[5]вспомогат'!I29</f>
        <v>92.05289112797958</v>
      </c>
      <c r="H31" s="35">
        <f>'[5]вспомогат'!J29</f>
        <v>-387200.30999999866</v>
      </c>
      <c r="I31" s="36">
        <f>'[5]вспомогат'!K29</f>
        <v>90.97998606553584</v>
      </c>
      <c r="J31" s="37">
        <f>'[5]вспомогат'!L29</f>
        <v>-1843299.5599999987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6769249</v>
      </c>
      <c r="D32" s="38">
        <f>'[5]вспомогат'!D30</f>
        <v>2135099</v>
      </c>
      <c r="E32" s="33">
        <f>'[5]вспомогат'!G30</f>
        <v>5777409.92</v>
      </c>
      <c r="F32" s="38">
        <f>'[5]вспомогат'!H30</f>
        <v>948546.0199999996</v>
      </c>
      <c r="G32" s="39">
        <f>'[5]вспомогат'!I30</f>
        <v>44.42632496198066</v>
      </c>
      <c r="H32" s="35">
        <f>'[5]вспомогат'!J30</f>
        <v>-1186552.9800000004</v>
      </c>
      <c r="I32" s="36">
        <f>'[5]вспомогат'!K30</f>
        <v>85.34787123357405</v>
      </c>
      <c r="J32" s="37">
        <f>'[5]вспомогат'!L30</f>
        <v>-991839.0800000001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7552717</v>
      </c>
      <c r="D33" s="38">
        <f>'[5]вспомогат'!D31</f>
        <v>2074534</v>
      </c>
      <c r="E33" s="33">
        <f>'[5]вспомогат'!G31</f>
        <v>6052893.17</v>
      </c>
      <c r="F33" s="38">
        <f>'[5]вспомогат'!H31</f>
        <v>944467.4100000001</v>
      </c>
      <c r="G33" s="39">
        <f>'[5]вспомогат'!I31</f>
        <v>45.52672600208047</v>
      </c>
      <c r="H33" s="35">
        <f>'[5]вспомогат'!J31</f>
        <v>-1130066.5899999999</v>
      </c>
      <c r="I33" s="36">
        <f>'[5]вспомогат'!K31</f>
        <v>80.14192998360721</v>
      </c>
      <c r="J33" s="37">
        <f>'[5]вспомогат'!L31</f>
        <v>-1499823.83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2626400</v>
      </c>
      <c r="D34" s="38">
        <f>'[5]вспомогат'!D32</f>
        <v>739546</v>
      </c>
      <c r="E34" s="33">
        <f>'[5]вспомогат'!G32</f>
        <v>2244530.1</v>
      </c>
      <c r="F34" s="38">
        <f>'[5]вспомогат'!H32</f>
        <v>341333.90000000014</v>
      </c>
      <c r="G34" s="39">
        <f>'[5]вспомогат'!I32</f>
        <v>46.15451912389495</v>
      </c>
      <c r="H34" s="35">
        <f>'[5]вспомогат'!J32</f>
        <v>-398212.09999999986</v>
      </c>
      <c r="I34" s="36">
        <f>'[5]вспомогат'!K32</f>
        <v>85.46032972890649</v>
      </c>
      <c r="J34" s="37">
        <f>'[5]вспомогат'!L32</f>
        <v>-381869.8999999999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6982835</v>
      </c>
      <c r="D35" s="38">
        <f>'[5]вспомогат'!D33</f>
        <v>1722823</v>
      </c>
      <c r="E35" s="33">
        <f>'[5]вспомогат'!G33</f>
        <v>7635599.59</v>
      </c>
      <c r="F35" s="38">
        <f>'[5]вспомогат'!H33</f>
        <v>1550274.7400000002</v>
      </c>
      <c r="G35" s="39">
        <f>'[5]вспомогат'!I33</f>
        <v>89.98456254647171</v>
      </c>
      <c r="H35" s="35">
        <f>'[5]вспомогат'!J33</f>
        <v>-172548.25999999978</v>
      </c>
      <c r="I35" s="36">
        <f>'[5]вспомогат'!K33</f>
        <v>109.34813138216784</v>
      </c>
      <c r="J35" s="37">
        <f>'[5]вспомогат'!L33</f>
        <v>652764.5899999999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5065160</v>
      </c>
      <c r="D36" s="38">
        <f>'[5]вспомогат'!D34</f>
        <v>1422465</v>
      </c>
      <c r="E36" s="33">
        <f>'[5]вспомогат'!G34</f>
        <v>4497693.49</v>
      </c>
      <c r="F36" s="38">
        <f>'[5]вспомогат'!H34</f>
        <v>649832.4600000004</v>
      </c>
      <c r="G36" s="39">
        <f>'[5]вспомогат'!I34</f>
        <v>45.68354651959805</v>
      </c>
      <c r="H36" s="35">
        <f>'[5]вспомогат'!J34</f>
        <v>-772632.5399999996</v>
      </c>
      <c r="I36" s="36">
        <f>'[5]вспомогат'!K34</f>
        <v>88.7966715760213</v>
      </c>
      <c r="J36" s="37">
        <f>'[5]вспомогат'!L34</f>
        <v>-567466.5099999998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11094385</v>
      </c>
      <c r="D37" s="38">
        <f>'[5]вспомогат'!D35</f>
        <v>2883253</v>
      </c>
      <c r="E37" s="33">
        <f>'[5]вспомогат'!G35</f>
        <v>9636381.42</v>
      </c>
      <c r="F37" s="38">
        <f>'[5]вспомогат'!H35</f>
        <v>1308166.3600000003</v>
      </c>
      <c r="G37" s="39">
        <f>'[5]вспомогат'!I35</f>
        <v>45.37119565990221</v>
      </c>
      <c r="H37" s="35">
        <f>'[5]вспомогат'!J35</f>
        <v>-1575086.6399999997</v>
      </c>
      <c r="I37" s="36">
        <f>'[5]вспомогат'!K35</f>
        <v>86.85818474841102</v>
      </c>
      <c r="J37" s="37">
        <f>'[5]вспомогат'!L35</f>
        <v>-1458003.58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172920077</v>
      </c>
      <c r="D38" s="42">
        <f>SUM(D18:D37)</f>
        <v>45861945</v>
      </c>
      <c r="E38" s="42">
        <f>SUM(E18:E37)</f>
        <v>155019559.63</v>
      </c>
      <c r="F38" s="42">
        <f>SUM(F18:F37)</f>
        <v>27041430.839999996</v>
      </c>
      <c r="G38" s="43">
        <f>F38/D38*100</f>
        <v>58.96267774949361</v>
      </c>
      <c r="H38" s="42">
        <f>SUM(H18:H37)</f>
        <v>-18820514.16</v>
      </c>
      <c r="I38" s="44">
        <f>E38/C38*100</f>
        <v>89.64809773361367</v>
      </c>
      <c r="J38" s="42">
        <f>SUM(J18:J37)</f>
        <v>-17900517.37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1140261906</v>
      </c>
      <c r="D39" s="53">
        <f>'[5]вспомогат'!D36</f>
        <v>294288950</v>
      </c>
      <c r="E39" s="53">
        <f>'[5]вспомогат'!G36</f>
        <v>1034742199.4700001</v>
      </c>
      <c r="F39" s="53">
        <f>'[5]вспомогат'!H36</f>
        <v>181503205.5000001</v>
      </c>
      <c r="G39" s="54">
        <f>'[5]вспомогат'!I36</f>
        <v>61.67516840166785</v>
      </c>
      <c r="H39" s="53">
        <f>'[5]вспомогат'!J36</f>
        <v>-112785744.5</v>
      </c>
      <c r="I39" s="54">
        <f>'[5]вспомогат'!K36</f>
        <v>90.74601142292306</v>
      </c>
      <c r="J39" s="53">
        <f>'[5]вспомогат'!L36</f>
        <v>-105519706.53000002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18.04.2014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2014-04-22T05:22:25Z</dcterms:created>
  <dcterms:modified xsi:type="dcterms:W3CDTF">2014-04-22T05:22:43Z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