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<sst xmlns="http://schemas.openxmlformats.org/spreadsheetml/2006/main" count="47" uniqueCount="42">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</sst>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3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23.04.2014</v>
          </cell>
        </row>
        <row r="6">
          <cell r="G6" t="str">
            <v>Фактично надійшло на 23.04.2014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247687300.67</v>
          </cell>
          <cell r="H10">
            <v>52850716.81999999</v>
          </cell>
          <cell r="I10">
            <v>83.17197531155625</v>
          </cell>
          <cell r="J10">
            <v>-10693183.180000007</v>
          </cell>
          <cell r="K10">
            <v>96.90365814220254</v>
          </cell>
          <cell r="L10">
            <v>-7914299.330000013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490706121.68</v>
          </cell>
          <cell r="H11">
            <v>93488515.85000002</v>
          </cell>
          <cell r="I11">
            <v>67.345134598761</v>
          </cell>
          <cell r="J11">
            <v>-45331484.149999976</v>
          </cell>
          <cell r="K11">
            <v>93.56407003012622</v>
          </cell>
          <cell r="L11">
            <v>-33753878.31999999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34891539.33</v>
          </cell>
          <cell r="H12">
            <v>6572040.889999997</v>
          </cell>
          <cell r="I12">
            <v>59.456973485177436</v>
          </cell>
          <cell r="J12">
            <v>-4481399.110000003</v>
          </cell>
          <cell r="K12">
            <v>86.33717097375866</v>
          </cell>
          <cell r="L12">
            <v>-5521574.670000002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86197491.04</v>
          </cell>
          <cell r="H13">
            <v>20071202.930000007</v>
          </cell>
          <cell r="I13">
            <v>92.86900808703163</v>
          </cell>
          <cell r="J13">
            <v>-1541177.0699999928</v>
          </cell>
          <cell r="K13">
            <v>91.05987914882523</v>
          </cell>
          <cell r="L13">
            <v>-8462738.959999993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41016182.48</v>
          </cell>
          <cell r="H14">
            <v>7885983.659999996</v>
          </cell>
          <cell r="I14">
            <v>69.0356494669554</v>
          </cell>
          <cell r="J14">
            <v>-3537076.3400000036</v>
          </cell>
          <cell r="K14">
            <v>91.74012109391599</v>
          </cell>
          <cell r="L14">
            <v>-3692917.5200000033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6878539.81</v>
          </cell>
          <cell r="H15">
            <v>1247849.6799999997</v>
          </cell>
          <cell r="I15">
            <v>63.20706505084273</v>
          </cell>
          <cell r="J15">
            <v>-726375.3200000003</v>
          </cell>
          <cell r="K15">
            <v>91.74095829635019</v>
          </cell>
          <cell r="L15">
            <v>-619245.1900000004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6031236.79</v>
          </cell>
          <cell r="H16">
            <v>1020216.8899999997</v>
          </cell>
          <cell r="I16">
            <v>47.389416384055075</v>
          </cell>
          <cell r="J16">
            <v>-1132620.1100000003</v>
          </cell>
          <cell r="K16">
            <v>75.77178136471794</v>
          </cell>
          <cell r="L16">
            <v>-1928503.21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25555128.55</v>
          </cell>
          <cell r="H17">
            <v>6170959.740000002</v>
          </cell>
          <cell r="I17">
            <v>82.93256265978334</v>
          </cell>
          <cell r="J17">
            <v>-1269977.259999998</v>
          </cell>
          <cell r="K17">
            <v>91.90274056154072</v>
          </cell>
          <cell r="L17">
            <v>-2251581.4499999993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2259943.05</v>
          </cell>
          <cell r="H18">
            <v>486100.10999999987</v>
          </cell>
          <cell r="I18">
            <v>66.34883701884819</v>
          </cell>
          <cell r="J18">
            <v>-246542.89000000013</v>
          </cell>
          <cell r="K18">
            <v>83.76829883055025</v>
          </cell>
          <cell r="L18">
            <v>-437906.9500000002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3820310.47</v>
          </cell>
          <cell r="H19">
            <v>755642.23</v>
          </cell>
          <cell r="I19">
            <v>61.639240532143035</v>
          </cell>
          <cell r="J19">
            <v>-470268.77</v>
          </cell>
          <cell r="K19">
            <v>84.34965233987234</v>
          </cell>
          <cell r="L19">
            <v>-708825.5299999998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10403813.42</v>
          </cell>
          <cell r="H20">
            <v>2139298.3899999997</v>
          </cell>
          <cell r="I20">
            <v>75.12681421401939</v>
          </cell>
          <cell r="J20">
            <v>-708284.6100000003</v>
          </cell>
          <cell r="K20">
            <v>93.63893156099006</v>
          </cell>
          <cell r="L20">
            <v>-706750.5800000001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7763408.55</v>
          </cell>
          <cell r="H21">
            <v>1389621.54</v>
          </cell>
          <cell r="I21">
            <v>60.7223885866751</v>
          </cell>
          <cell r="J21">
            <v>-898861.46</v>
          </cell>
          <cell r="K21">
            <v>90.94248082436431</v>
          </cell>
          <cell r="L21">
            <v>-773205.4500000002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11783111.11</v>
          </cell>
          <cell r="H22">
            <v>1710454.5199999996</v>
          </cell>
          <cell r="I22">
            <v>63.67279984246099</v>
          </cell>
          <cell r="J22">
            <v>-975864.4800000004</v>
          </cell>
          <cell r="K22">
            <v>101.54910356592308</v>
          </cell>
          <cell r="L22">
            <v>179748.1099999994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5589654.82</v>
          </cell>
          <cell r="H23">
            <v>933923.25</v>
          </cell>
          <cell r="I23">
            <v>58.7051896132305</v>
          </cell>
          <cell r="J23">
            <v>-656946.75</v>
          </cell>
          <cell r="K23">
            <v>91.36154797921601</v>
          </cell>
          <cell r="L23">
            <v>-528515.1799999997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5906985.97</v>
          </cell>
          <cell r="H24">
            <v>1133388.3199999994</v>
          </cell>
          <cell r="I24">
            <v>78.66283736044382</v>
          </cell>
          <cell r="J24">
            <v>-307429.68000000063</v>
          </cell>
          <cell r="K24">
            <v>102.58484144291558</v>
          </cell>
          <cell r="L24">
            <v>148838.96999999974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7692628.49</v>
          </cell>
          <cell r="H25">
            <v>1532758.2599999998</v>
          </cell>
          <cell r="I25">
            <v>66.96571932875173</v>
          </cell>
          <cell r="J25">
            <v>-756111.7400000002</v>
          </cell>
          <cell r="K25">
            <v>97.91506434856545</v>
          </cell>
          <cell r="L25">
            <v>-163801.50999999978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5066424.42</v>
          </cell>
          <cell r="H26">
            <v>934433.8999999999</v>
          </cell>
          <cell r="I26">
            <v>53.562143072913294</v>
          </cell>
          <cell r="J26">
            <v>-810145.1000000001</v>
          </cell>
          <cell r="K26">
            <v>89.69604193159984</v>
          </cell>
          <cell r="L26">
            <v>-582012.5800000001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4267444.57</v>
          </cell>
          <cell r="H27">
            <v>943586.9500000002</v>
          </cell>
          <cell r="I27">
            <v>68.36625503371266</v>
          </cell>
          <cell r="J27">
            <v>-436607.0499999998</v>
          </cell>
          <cell r="K27">
            <v>93.61769284398342</v>
          </cell>
          <cell r="L27">
            <v>-290929.4299999997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8242738.24</v>
          </cell>
          <cell r="H28">
            <v>1463549.1100000003</v>
          </cell>
          <cell r="I28">
            <v>66.76881747655644</v>
          </cell>
          <cell r="J28">
            <v>-728415.8899999997</v>
          </cell>
          <cell r="K28">
            <v>100.39712189837584</v>
          </cell>
          <cell r="L28">
            <v>32604.240000000224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19161464.97</v>
          </cell>
          <cell r="H29">
            <v>5054118.219999999</v>
          </cell>
          <cell r="I29">
            <v>103.73345968241144</v>
          </cell>
          <cell r="J29">
            <v>181902.2199999988</v>
          </cell>
          <cell r="K29">
            <v>93.76483604984267</v>
          </cell>
          <cell r="L29">
            <v>-1274197.0300000012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5977539.49</v>
          </cell>
          <cell r="H30">
            <v>1148675.5899999999</v>
          </cell>
          <cell r="I30">
            <v>53.79964067239973</v>
          </cell>
          <cell r="J30">
            <v>-986423.4100000001</v>
          </cell>
          <cell r="K30">
            <v>88.30432282813057</v>
          </cell>
          <cell r="L30">
            <v>-791709.5099999998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6256017.1</v>
          </cell>
          <cell r="H31">
            <v>1147591.3399999999</v>
          </cell>
          <cell r="I31">
            <v>55.31802997685262</v>
          </cell>
          <cell r="J31">
            <v>-926942.6600000001</v>
          </cell>
          <cell r="K31">
            <v>82.83134532910475</v>
          </cell>
          <cell r="L31">
            <v>-1296699.9000000004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2346809.79</v>
          </cell>
          <cell r="H32">
            <v>443613.5900000001</v>
          </cell>
          <cell r="I32">
            <v>59.98458378518714</v>
          </cell>
          <cell r="J32">
            <v>-295932.4099999999</v>
          </cell>
          <cell r="K32">
            <v>89.35462191593055</v>
          </cell>
          <cell r="L32">
            <v>-279590.20999999996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7829213.77</v>
          </cell>
          <cell r="H33">
            <v>1743888.92</v>
          </cell>
          <cell r="I33">
            <v>101.22275590702003</v>
          </cell>
          <cell r="J33">
            <v>21065.919999999925</v>
          </cell>
          <cell r="K33">
            <v>112.12084733492915</v>
          </cell>
          <cell r="L33">
            <v>846378.7699999996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4606609.25</v>
          </cell>
          <cell r="H34">
            <v>758748.2200000002</v>
          </cell>
          <cell r="I34">
            <v>53.34037884939173</v>
          </cell>
          <cell r="J34">
            <v>-663716.7799999998</v>
          </cell>
          <cell r="K34">
            <v>90.94696416302742</v>
          </cell>
          <cell r="L34">
            <v>-458550.75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9799638.3</v>
          </cell>
          <cell r="H35">
            <v>1471423.2400000012</v>
          </cell>
          <cell r="I35">
            <v>51.03344174097803</v>
          </cell>
          <cell r="J35">
            <v>-1411829.7599999988</v>
          </cell>
          <cell r="K35">
            <v>88.32971183170586</v>
          </cell>
          <cell r="L35">
            <v>-1294746.6999999993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1067737296.1299999</v>
          </cell>
          <cell r="H36">
            <v>214498302.16</v>
          </cell>
          <cell r="I36">
            <v>72.88697117577809</v>
          </cell>
          <cell r="J36">
            <v>-79790647.83999997</v>
          </cell>
          <cell r="K36">
            <v>93.63965335609483</v>
          </cell>
          <cell r="L36">
            <v>-72524609.87000005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1" sqref="H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247687300.67</v>
      </c>
      <c r="F10" s="33">
        <f>'[5]вспомогат'!H10</f>
        <v>52850716.81999999</v>
      </c>
      <c r="G10" s="34">
        <f>'[5]вспомогат'!I10</f>
        <v>83.17197531155625</v>
      </c>
      <c r="H10" s="35">
        <f>'[5]вспомогат'!J10</f>
        <v>-10693183.180000007</v>
      </c>
      <c r="I10" s="36">
        <f>'[5]вспомогат'!K10</f>
        <v>96.90365814220254</v>
      </c>
      <c r="J10" s="37">
        <f>'[5]вспомогат'!L10</f>
        <v>-7914299.330000013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490706121.68</v>
      </c>
      <c r="F12" s="38">
        <f>'[5]вспомогат'!H11</f>
        <v>93488515.85000002</v>
      </c>
      <c r="G12" s="39">
        <f>'[5]вспомогат'!I11</f>
        <v>67.345134598761</v>
      </c>
      <c r="H12" s="35">
        <f>'[5]вспомогат'!J11</f>
        <v>-45331484.149999976</v>
      </c>
      <c r="I12" s="36">
        <f>'[5]вспомогат'!K11</f>
        <v>93.56407003012622</v>
      </c>
      <c r="J12" s="37">
        <f>'[5]вспомогат'!L11</f>
        <v>-33753878.31999999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34891539.33</v>
      </c>
      <c r="F13" s="38">
        <f>'[5]вспомогат'!H12</f>
        <v>6572040.889999997</v>
      </c>
      <c r="G13" s="39">
        <f>'[5]вспомогат'!I12</f>
        <v>59.456973485177436</v>
      </c>
      <c r="H13" s="35">
        <f>'[5]вспомогат'!J12</f>
        <v>-4481399.110000003</v>
      </c>
      <c r="I13" s="36">
        <f>'[5]вспомогат'!K12</f>
        <v>86.33717097375866</v>
      </c>
      <c r="J13" s="37">
        <f>'[5]вспомогат'!L12</f>
        <v>-5521574.670000002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86197491.04</v>
      </c>
      <c r="F14" s="38">
        <f>'[5]вспомогат'!H13</f>
        <v>20071202.930000007</v>
      </c>
      <c r="G14" s="39">
        <f>'[5]вспомогат'!I13</f>
        <v>92.86900808703163</v>
      </c>
      <c r="H14" s="35">
        <f>'[5]вспомогат'!J13</f>
        <v>-1541177.0699999928</v>
      </c>
      <c r="I14" s="36">
        <f>'[5]вспомогат'!K13</f>
        <v>91.05987914882523</v>
      </c>
      <c r="J14" s="37">
        <f>'[5]вспомогат'!L13</f>
        <v>-8462738.959999993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41016182.48</v>
      </c>
      <c r="F15" s="38">
        <f>'[5]вспомогат'!H14</f>
        <v>7885983.659999996</v>
      </c>
      <c r="G15" s="39">
        <f>'[5]вспомогат'!I14</f>
        <v>69.0356494669554</v>
      </c>
      <c r="H15" s="35">
        <f>'[5]вспомогат'!J14</f>
        <v>-3537076.3400000036</v>
      </c>
      <c r="I15" s="36">
        <f>'[5]вспомогат'!K14</f>
        <v>91.74012109391599</v>
      </c>
      <c r="J15" s="37">
        <f>'[5]вспомогат'!L14</f>
        <v>-3692917.5200000033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6878539.81</v>
      </c>
      <c r="F16" s="38">
        <f>'[5]вспомогат'!H15</f>
        <v>1247849.6799999997</v>
      </c>
      <c r="G16" s="39">
        <f>'[5]вспомогат'!I15</f>
        <v>63.20706505084273</v>
      </c>
      <c r="H16" s="35">
        <f>'[5]вспомогат'!J15</f>
        <v>-726375.3200000003</v>
      </c>
      <c r="I16" s="36">
        <f>'[5]вспомогат'!K15</f>
        <v>91.74095829635019</v>
      </c>
      <c r="J16" s="37">
        <f>'[5]вспомогат'!L15</f>
        <v>-619245.1900000004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659689874.3399999</v>
      </c>
      <c r="F17" s="42">
        <f>SUM(F12:F16)</f>
        <v>129265593.01000002</v>
      </c>
      <c r="G17" s="43">
        <f>F17/D17*100</f>
        <v>69.91747191286083</v>
      </c>
      <c r="H17" s="42">
        <f>SUM(H12:H16)</f>
        <v>-55617511.98999997</v>
      </c>
      <c r="I17" s="44">
        <f>E17/C17*100</f>
        <v>92.68688876373741</v>
      </c>
      <c r="J17" s="42">
        <f>SUM(J12:J16)</f>
        <v>-52050354.65999999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6031236.79</v>
      </c>
      <c r="F18" s="46">
        <f>'[5]вспомогат'!H16</f>
        <v>1020216.8899999997</v>
      </c>
      <c r="G18" s="47">
        <f>'[5]вспомогат'!I16</f>
        <v>47.389416384055075</v>
      </c>
      <c r="H18" s="48">
        <f>'[5]вспомогат'!J16</f>
        <v>-1132620.1100000003</v>
      </c>
      <c r="I18" s="49">
        <f>'[5]вспомогат'!K16</f>
        <v>75.77178136471794</v>
      </c>
      <c r="J18" s="50">
        <f>'[5]вспомогат'!L16</f>
        <v>-1928503.21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25555128.55</v>
      </c>
      <c r="F19" s="38">
        <f>'[5]вспомогат'!H17</f>
        <v>6170959.740000002</v>
      </c>
      <c r="G19" s="39">
        <f>'[5]вспомогат'!I17</f>
        <v>82.93256265978334</v>
      </c>
      <c r="H19" s="35">
        <f>'[5]вспомогат'!J17</f>
        <v>-1269977.259999998</v>
      </c>
      <c r="I19" s="36">
        <f>'[5]вспомогат'!K17</f>
        <v>91.90274056154072</v>
      </c>
      <c r="J19" s="37">
        <f>'[5]вспомогат'!L17</f>
        <v>-2251581.4499999993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2259943.05</v>
      </c>
      <c r="F20" s="38">
        <f>'[5]вспомогат'!H18</f>
        <v>486100.10999999987</v>
      </c>
      <c r="G20" s="39">
        <f>'[5]вспомогат'!I18</f>
        <v>66.34883701884819</v>
      </c>
      <c r="H20" s="35">
        <f>'[5]вспомогат'!J18</f>
        <v>-246542.89000000013</v>
      </c>
      <c r="I20" s="36">
        <f>'[5]вспомогат'!K18</f>
        <v>83.76829883055025</v>
      </c>
      <c r="J20" s="37">
        <f>'[5]вспомогат'!L18</f>
        <v>-437906.9500000002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3820310.47</v>
      </c>
      <c r="F21" s="38">
        <f>'[5]вспомогат'!H19</f>
        <v>755642.23</v>
      </c>
      <c r="G21" s="39">
        <f>'[5]вспомогат'!I19</f>
        <v>61.639240532143035</v>
      </c>
      <c r="H21" s="35">
        <f>'[5]вспомогат'!J19</f>
        <v>-470268.77</v>
      </c>
      <c r="I21" s="36">
        <f>'[5]вспомогат'!K19</f>
        <v>84.34965233987234</v>
      </c>
      <c r="J21" s="37">
        <f>'[5]вспомогат'!L19</f>
        <v>-708825.5299999998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10403813.42</v>
      </c>
      <c r="F22" s="38">
        <f>'[5]вспомогат'!H20</f>
        <v>2139298.3899999997</v>
      </c>
      <c r="G22" s="39">
        <f>'[5]вспомогат'!I20</f>
        <v>75.12681421401939</v>
      </c>
      <c r="H22" s="35">
        <f>'[5]вспомогат'!J20</f>
        <v>-708284.6100000003</v>
      </c>
      <c r="I22" s="36">
        <f>'[5]вспомогат'!K20</f>
        <v>93.63893156099006</v>
      </c>
      <c r="J22" s="37">
        <f>'[5]вспомогат'!L20</f>
        <v>-706750.5800000001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7763408.55</v>
      </c>
      <c r="F23" s="38">
        <f>'[5]вспомогат'!H21</f>
        <v>1389621.54</v>
      </c>
      <c r="G23" s="39">
        <f>'[5]вспомогат'!I21</f>
        <v>60.7223885866751</v>
      </c>
      <c r="H23" s="35">
        <f>'[5]вспомогат'!J21</f>
        <v>-898861.46</v>
      </c>
      <c r="I23" s="36">
        <f>'[5]вспомогат'!K21</f>
        <v>90.94248082436431</v>
      </c>
      <c r="J23" s="37">
        <f>'[5]вспомогат'!L21</f>
        <v>-773205.4500000002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11783111.11</v>
      </c>
      <c r="F24" s="38">
        <f>'[5]вспомогат'!H22</f>
        <v>1710454.5199999996</v>
      </c>
      <c r="G24" s="39">
        <f>'[5]вспомогат'!I22</f>
        <v>63.67279984246099</v>
      </c>
      <c r="H24" s="35">
        <f>'[5]вспомогат'!J22</f>
        <v>-975864.4800000004</v>
      </c>
      <c r="I24" s="36">
        <f>'[5]вспомогат'!K22</f>
        <v>101.54910356592308</v>
      </c>
      <c r="J24" s="37">
        <f>'[5]вспомогат'!L22</f>
        <v>179748.1099999994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5589654.82</v>
      </c>
      <c r="F25" s="38">
        <f>'[5]вспомогат'!H23</f>
        <v>933923.25</v>
      </c>
      <c r="G25" s="39">
        <f>'[5]вспомогат'!I23</f>
        <v>58.7051896132305</v>
      </c>
      <c r="H25" s="35">
        <f>'[5]вспомогат'!J23</f>
        <v>-656946.75</v>
      </c>
      <c r="I25" s="36">
        <f>'[5]вспомогат'!K23</f>
        <v>91.36154797921601</v>
      </c>
      <c r="J25" s="37">
        <f>'[5]вспомогат'!L23</f>
        <v>-528515.1799999997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5906985.97</v>
      </c>
      <c r="F26" s="38">
        <f>'[5]вспомогат'!H24</f>
        <v>1133388.3199999994</v>
      </c>
      <c r="G26" s="39">
        <f>'[5]вспомогат'!I24</f>
        <v>78.66283736044382</v>
      </c>
      <c r="H26" s="35">
        <f>'[5]вспомогат'!J24</f>
        <v>-307429.68000000063</v>
      </c>
      <c r="I26" s="36">
        <f>'[5]вспомогат'!K24</f>
        <v>102.58484144291558</v>
      </c>
      <c r="J26" s="37">
        <f>'[5]вспомогат'!L24</f>
        <v>148838.96999999974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7692628.49</v>
      </c>
      <c r="F27" s="38">
        <f>'[5]вспомогат'!H25</f>
        <v>1532758.2599999998</v>
      </c>
      <c r="G27" s="39">
        <f>'[5]вспомогат'!I25</f>
        <v>66.96571932875173</v>
      </c>
      <c r="H27" s="35">
        <f>'[5]вспомогат'!J25</f>
        <v>-756111.7400000002</v>
      </c>
      <c r="I27" s="36">
        <f>'[5]вспомогат'!K25</f>
        <v>97.91506434856545</v>
      </c>
      <c r="J27" s="37">
        <f>'[5]вспомогат'!L25</f>
        <v>-163801.50999999978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5066424.42</v>
      </c>
      <c r="F28" s="38">
        <f>'[5]вспомогат'!H26</f>
        <v>934433.8999999999</v>
      </c>
      <c r="G28" s="39">
        <f>'[5]вспомогат'!I26</f>
        <v>53.562143072913294</v>
      </c>
      <c r="H28" s="35">
        <f>'[5]вспомогат'!J26</f>
        <v>-810145.1000000001</v>
      </c>
      <c r="I28" s="36">
        <f>'[5]вспомогат'!K26</f>
        <v>89.69604193159984</v>
      </c>
      <c r="J28" s="37">
        <f>'[5]вспомогат'!L26</f>
        <v>-582012.5800000001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4267444.57</v>
      </c>
      <c r="F29" s="38">
        <f>'[5]вспомогат'!H27</f>
        <v>943586.9500000002</v>
      </c>
      <c r="G29" s="39">
        <f>'[5]вспомогат'!I27</f>
        <v>68.36625503371266</v>
      </c>
      <c r="H29" s="35">
        <f>'[5]вспомогат'!J27</f>
        <v>-436607.0499999998</v>
      </c>
      <c r="I29" s="36">
        <f>'[5]вспомогат'!K27</f>
        <v>93.61769284398342</v>
      </c>
      <c r="J29" s="37">
        <f>'[5]вспомогат'!L27</f>
        <v>-290929.4299999997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8242738.24</v>
      </c>
      <c r="F30" s="38">
        <f>'[5]вспомогат'!H28</f>
        <v>1463549.1100000003</v>
      </c>
      <c r="G30" s="39">
        <f>'[5]вспомогат'!I28</f>
        <v>66.76881747655644</v>
      </c>
      <c r="H30" s="35">
        <f>'[5]вспомогат'!J28</f>
        <v>-728415.8899999997</v>
      </c>
      <c r="I30" s="36">
        <f>'[5]вспомогат'!K28</f>
        <v>100.39712189837584</v>
      </c>
      <c r="J30" s="37">
        <f>'[5]вспомогат'!L28</f>
        <v>32604.240000000224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19161464.97</v>
      </c>
      <c r="F31" s="38">
        <f>'[5]вспомогат'!H29</f>
        <v>5054118.219999999</v>
      </c>
      <c r="G31" s="39">
        <f>'[5]вспомогат'!I29</f>
        <v>103.73345968241144</v>
      </c>
      <c r="H31" s="35">
        <f>'[5]вспомогат'!J29</f>
        <v>181902.2199999988</v>
      </c>
      <c r="I31" s="36">
        <f>'[5]вспомогат'!K29</f>
        <v>93.76483604984267</v>
      </c>
      <c r="J31" s="37">
        <f>'[5]вспомогат'!L29</f>
        <v>-1274197.0300000012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5977539.49</v>
      </c>
      <c r="F32" s="38">
        <f>'[5]вспомогат'!H30</f>
        <v>1148675.5899999999</v>
      </c>
      <c r="G32" s="39">
        <f>'[5]вспомогат'!I30</f>
        <v>53.79964067239973</v>
      </c>
      <c r="H32" s="35">
        <f>'[5]вспомогат'!J30</f>
        <v>-986423.4100000001</v>
      </c>
      <c r="I32" s="36">
        <f>'[5]вспомогат'!K30</f>
        <v>88.30432282813057</v>
      </c>
      <c r="J32" s="37">
        <f>'[5]вспомогат'!L30</f>
        <v>-791709.5099999998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6256017.1</v>
      </c>
      <c r="F33" s="38">
        <f>'[5]вспомогат'!H31</f>
        <v>1147591.3399999999</v>
      </c>
      <c r="G33" s="39">
        <f>'[5]вспомогат'!I31</f>
        <v>55.31802997685262</v>
      </c>
      <c r="H33" s="35">
        <f>'[5]вспомогат'!J31</f>
        <v>-926942.6600000001</v>
      </c>
      <c r="I33" s="36">
        <f>'[5]вспомогат'!K31</f>
        <v>82.83134532910475</v>
      </c>
      <c r="J33" s="37">
        <f>'[5]вспомогат'!L31</f>
        <v>-1296699.9000000004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2346809.79</v>
      </c>
      <c r="F34" s="38">
        <f>'[5]вспомогат'!H32</f>
        <v>443613.5900000001</v>
      </c>
      <c r="G34" s="39">
        <f>'[5]вспомогат'!I32</f>
        <v>59.98458378518714</v>
      </c>
      <c r="H34" s="35">
        <f>'[5]вспомогат'!J32</f>
        <v>-295932.4099999999</v>
      </c>
      <c r="I34" s="36">
        <f>'[5]вспомогат'!K32</f>
        <v>89.35462191593055</v>
      </c>
      <c r="J34" s="37">
        <f>'[5]вспомогат'!L32</f>
        <v>-279590.20999999996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7829213.77</v>
      </c>
      <c r="F35" s="38">
        <f>'[5]вспомогат'!H33</f>
        <v>1743888.92</v>
      </c>
      <c r="G35" s="39">
        <f>'[5]вспомогат'!I33</f>
        <v>101.22275590702003</v>
      </c>
      <c r="H35" s="35">
        <f>'[5]вспомогат'!J33</f>
        <v>21065.919999999925</v>
      </c>
      <c r="I35" s="36">
        <f>'[5]вспомогат'!K33</f>
        <v>112.12084733492915</v>
      </c>
      <c r="J35" s="37">
        <f>'[5]вспомогат'!L33</f>
        <v>846378.7699999996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4606609.25</v>
      </c>
      <c r="F36" s="38">
        <f>'[5]вспомогат'!H34</f>
        <v>758748.2200000002</v>
      </c>
      <c r="G36" s="39">
        <f>'[5]вспомогат'!I34</f>
        <v>53.34037884939173</v>
      </c>
      <c r="H36" s="35">
        <f>'[5]вспомогат'!J34</f>
        <v>-663716.7799999998</v>
      </c>
      <c r="I36" s="36">
        <f>'[5]вспомогат'!K34</f>
        <v>90.94696416302742</v>
      </c>
      <c r="J36" s="37">
        <f>'[5]вспомогат'!L34</f>
        <v>-458550.75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9799638.3</v>
      </c>
      <c r="F37" s="38">
        <f>'[5]вспомогат'!H35</f>
        <v>1471423.2400000012</v>
      </c>
      <c r="G37" s="39">
        <f>'[5]вспомогат'!I35</f>
        <v>51.03344174097803</v>
      </c>
      <c r="H37" s="35">
        <f>'[5]вспомогат'!J35</f>
        <v>-1411829.7599999988</v>
      </c>
      <c r="I37" s="36">
        <f>'[5]вспомогат'!K35</f>
        <v>88.32971183170586</v>
      </c>
      <c r="J37" s="37">
        <f>'[5]вспомогат'!L35</f>
        <v>-1294746.6999999993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160360121.11999997</v>
      </c>
      <c r="F38" s="42">
        <f>SUM(F18:F37)</f>
        <v>32381992.33</v>
      </c>
      <c r="G38" s="43">
        <f>F38/D38*100</f>
        <v>70.60754254971087</v>
      </c>
      <c r="H38" s="42">
        <f>SUM(H18:H37)</f>
        <v>-13479952.669999998</v>
      </c>
      <c r="I38" s="44">
        <f>E38/C38*100</f>
        <v>92.73655431000067</v>
      </c>
      <c r="J38" s="42">
        <f>SUM(J18:J37)</f>
        <v>-12559955.879999999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1067737296.1299999</v>
      </c>
      <c r="F39" s="53">
        <f>'[5]вспомогат'!H36</f>
        <v>214498302.16</v>
      </c>
      <c r="G39" s="54">
        <f>'[5]вспомогат'!I36</f>
        <v>72.88697117577809</v>
      </c>
      <c r="H39" s="53">
        <f>'[5]вспомогат'!J36</f>
        <v>-79790647.83999997</v>
      </c>
      <c r="I39" s="54">
        <f>'[5]вспомогат'!K36</f>
        <v>93.63965335609483</v>
      </c>
      <c r="J39" s="53">
        <f>'[5]вспомогат'!L36</f>
        <v>-72524609.87000005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2014-04-24T05:25:22Z</dcterms:created>
  <dcterms:modified xsi:type="dcterms:W3CDTF">2014-04-24T05:25:49Z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