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<sst xmlns="http://schemas.openxmlformats.org/spreadsheetml/2006/main" count="47" uniqueCount="42">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</sst>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404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24.04.2014</v>
          </cell>
        </row>
        <row r="6">
          <cell r="G6" t="str">
            <v>Фактично надійшло на 24.04.2014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964230000</v>
          </cell>
          <cell r="C10">
            <v>255601600</v>
          </cell>
          <cell r="D10">
            <v>63543900</v>
          </cell>
          <cell r="G10">
            <v>249853038.84</v>
          </cell>
          <cell r="H10">
            <v>55016454.99000001</v>
          </cell>
          <cell r="I10">
            <v>86.58023034469086</v>
          </cell>
          <cell r="J10">
            <v>-8527445.00999999</v>
          </cell>
          <cell r="K10">
            <v>97.75096824120037</v>
          </cell>
          <cell r="L10">
            <v>-5748561.159999996</v>
          </cell>
        </row>
        <row r="11">
          <cell r="B11">
            <v>1807465800</v>
          </cell>
          <cell r="C11">
            <v>524460000</v>
          </cell>
          <cell r="D11">
            <v>138820000</v>
          </cell>
          <cell r="G11">
            <v>496278148.3</v>
          </cell>
          <cell r="H11">
            <v>99060542.47000003</v>
          </cell>
          <cell r="I11">
            <v>71.35898463477886</v>
          </cell>
          <cell r="J11">
            <v>-39759457.52999997</v>
          </cell>
          <cell r="K11">
            <v>94.6265012203028</v>
          </cell>
          <cell r="L11">
            <v>-28181851.699999988</v>
          </cell>
        </row>
        <row r="12">
          <cell r="B12">
            <v>138075030</v>
          </cell>
          <cell r="C12">
            <v>40413114</v>
          </cell>
          <cell r="D12">
            <v>11053440</v>
          </cell>
          <cell r="G12">
            <v>35259220.09</v>
          </cell>
          <cell r="H12">
            <v>6939721.650000002</v>
          </cell>
          <cell r="I12">
            <v>62.78336563097101</v>
          </cell>
          <cell r="J12">
            <v>-4113718.3499999978</v>
          </cell>
          <cell r="K12">
            <v>87.24697653835833</v>
          </cell>
          <cell r="L12">
            <v>-5153893.909999996</v>
          </cell>
        </row>
        <row r="13">
          <cell r="B13">
            <v>266081638</v>
          </cell>
          <cell r="C13">
            <v>94660230</v>
          </cell>
          <cell r="D13">
            <v>21612380</v>
          </cell>
          <cell r="G13">
            <v>86786342.13</v>
          </cell>
          <cell r="H13">
            <v>20660054.019999996</v>
          </cell>
          <cell r="I13">
            <v>95.5936089408015</v>
          </cell>
          <cell r="J13">
            <v>-952325.9800000042</v>
          </cell>
          <cell r="K13">
            <v>91.68194724437073</v>
          </cell>
          <cell r="L13">
            <v>-7873887.870000005</v>
          </cell>
        </row>
        <row r="14">
          <cell r="B14">
            <v>151007300</v>
          </cell>
          <cell r="C14">
            <v>44709100</v>
          </cell>
          <cell r="D14">
            <v>11423060</v>
          </cell>
          <cell r="G14">
            <v>41296056.35</v>
          </cell>
          <cell r="H14">
            <v>8165857.530000001</v>
          </cell>
          <cell r="I14">
            <v>71.48572737952878</v>
          </cell>
          <cell r="J14">
            <v>-3257202.469999999</v>
          </cell>
          <cell r="K14">
            <v>92.366109695789</v>
          </cell>
          <cell r="L14">
            <v>-3413043.6499999985</v>
          </cell>
        </row>
        <row r="15">
          <cell r="B15">
            <v>26419100</v>
          </cell>
          <cell r="C15">
            <v>7497785</v>
          </cell>
          <cell r="D15">
            <v>1974225</v>
          </cell>
          <cell r="G15">
            <v>6986774.94</v>
          </cell>
          <cell r="H15">
            <v>1356084.8100000005</v>
          </cell>
          <cell r="I15">
            <v>68.68947612354218</v>
          </cell>
          <cell r="J15">
            <v>-618140.1899999995</v>
          </cell>
          <cell r="K15">
            <v>93.18451969481654</v>
          </cell>
          <cell r="L15">
            <v>-511010.0599999996</v>
          </cell>
        </row>
        <row r="16">
          <cell r="B16">
            <v>32111800</v>
          </cell>
          <cell r="C16">
            <v>7959740</v>
          </cell>
          <cell r="D16">
            <v>2152837</v>
          </cell>
          <cell r="G16">
            <v>6112802.31</v>
          </cell>
          <cell r="H16">
            <v>1101782.4099999992</v>
          </cell>
          <cell r="I16">
            <v>51.1781621181724</v>
          </cell>
          <cell r="J16">
            <v>-1051054.5900000008</v>
          </cell>
          <cell r="K16">
            <v>76.79650729797707</v>
          </cell>
          <cell r="L16">
            <v>-1846937.6900000004</v>
          </cell>
        </row>
        <row r="17">
          <cell r="B17">
            <v>98760500</v>
          </cell>
          <cell r="C17">
            <v>27806710</v>
          </cell>
          <cell r="D17">
            <v>7440937</v>
          </cell>
          <cell r="G17">
            <v>25860839.15</v>
          </cell>
          <cell r="H17">
            <v>6476670.34</v>
          </cell>
          <cell r="I17">
            <v>87.04105867312141</v>
          </cell>
          <cell r="J17">
            <v>-964266.6600000001</v>
          </cell>
          <cell r="K17">
            <v>93.0021536168788</v>
          </cell>
          <cell r="L17">
            <v>-1945870.8500000015</v>
          </cell>
        </row>
        <row r="18">
          <cell r="B18">
            <v>9637055</v>
          </cell>
          <cell r="C18">
            <v>2697850</v>
          </cell>
          <cell r="D18">
            <v>732643</v>
          </cell>
          <cell r="G18">
            <v>2288883.62</v>
          </cell>
          <cell r="H18">
            <v>515040.68000000017</v>
          </cell>
          <cell r="I18">
            <v>70.29899691937275</v>
          </cell>
          <cell r="J18">
            <v>-217602.31999999983</v>
          </cell>
          <cell r="K18">
            <v>84.84102600218692</v>
          </cell>
          <cell r="L18">
            <v>-408966.3799999999</v>
          </cell>
        </row>
        <row r="19">
          <cell r="B19">
            <v>20718579</v>
          </cell>
          <cell r="C19">
            <v>4529136</v>
          </cell>
          <cell r="D19">
            <v>1225911</v>
          </cell>
          <cell r="G19">
            <v>3844007.68</v>
          </cell>
          <cell r="H19">
            <v>779339.44</v>
          </cell>
          <cell r="I19">
            <v>63.57226911252122</v>
          </cell>
          <cell r="J19">
            <v>-446571.56000000006</v>
          </cell>
          <cell r="K19">
            <v>84.87286935079892</v>
          </cell>
          <cell r="L19">
            <v>-685128.3199999998</v>
          </cell>
        </row>
        <row r="20">
          <cell r="B20">
            <v>43409699</v>
          </cell>
          <cell r="C20">
            <v>11110564</v>
          </cell>
          <cell r="D20">
            <v>2847583</v>
          </cell>
          <cell r="G20">
            <v>10492485.9</v>
          </cell>
          <cell r="H20">
            <v>2227970.87</v>
          </cell>
          <cell r="I20">
            <v>78.24077015489979</v>
          </cell>
          <cell r="J20">
            <v>-619612.1299999999</v>
          </cell>
          <cell r="K20">
            <v>94.43702317902134</v>
          </cell>
          <cell r="L20">
            <v>-618078.0999999996</v>
          </cell>
        </row>
        <row r="21">
          <cell r="B21">
            <v>33898711</v>
          </cell>
          <cell r="C21">
            <v>8536614</v>
          </cell>
          <cell r="D21">
            <v>2288483</v>
          </cell>
          <cell r="G21">
            <v>7819681.48</v>
          </cell>
          <cell r="H21">
            <v>1445894.4700000007</v>
          </cell>
          <cell r="I21">
            <v>63.18135070262705</v>
          </cell>
          <cell r="J21">
            <v>-842588.5299999993</v>
          </cell>
          <cell r="K21">
            <v>91.60167579323605</v>
          </cell>
          <cell r="L21">
            <v>-716932.5199999996</v>
          </cell>
        </row>
        <row r="22">
          <cell r="B22">
            <v>41497062</v>
          </cell>
          <cell r="C22">
            <v>11603363</v>
          </cell>
          <cell r="D22">
            <v>2686319</v>
          </cell>
          <cell r="G22">
            <v>11872413.42</v>
          </cell>
          <cell r="H22">
            <v>1799756.83</v>
          </cell>
          <cell r="I22">
            <v>66.99713734668147</v>
          </cell>
          <cell r="J22">
            <v>-886562.1699999999</v>
          </cell>
          <cell r="K22">
            <v>102.31872794120119</v>
          </cell>
          <cell r="L22">
            <v>269050.4199999999</v>
          </cell>
        </row>
        <row r="23">
          <cell r="B23">
            <v>21945900</v>
          </cell>
          <cell r="C23">
            <v>6118170</v>
          </cell>
          <cell r="D23">
            <v>1590870</v>
          </cell>
          <cell r="G23">
            <v>5623561.24</v>
          </cell>
          <cell r="H23">
            <v>967829.6699999999</v>
          </cell>
          <cell r="I23">
            <v>60.83650266835128</v>
          </cell>
          <cell r="J23">
            <v>-623040.3300000001</v>
          </cell>
          <cell r="K23">
            <v>91.91574016413405</v>
          </cell>
          <cell r="L23">
            <v>-494608.7599999998</v>
          </cell>
        </row>
        <row r="24">
          <cell r="B24">
            <v>28998672</v>
          </cell>
          <cell r="C24">
            <v>5758147</v>
          </cell>
          <cell r="D24">
            <v>1440818</v>
          </cell>
          <cell r="G24">
            <v>5955551.6</v>
          </cell>
          <cell r="H24">
            <v>1181953.9499999993</v>
          </cell>
          <cell r="I24">
            <v>82.03353581090737</v>
          </cell>
          <cell r="J24">
            <v>-258864.05000000075</v>
          </cell>
          <cell r="K24">
            <v>103.42826607240141</v>
          </cell>
          <cell r="L24">
            <v>197404.59999999963</v>
          </cell>
        </row>
        <row r="25">
          <cell r="B25">
            <v>36810800</v>
          </cell>
          <cell r="C25">
            <v>7856430</v>
          </cell>
          <cell r="D25">
            <v>2288870</v>
          </cell>
          <cell r="G25">
            <v>7776852.04</v>
          </cell>
          <cell r="H25">
            <v>1616981.8099999996</v>
          </cell>
          <cell r="I25">
            <v>70.64541935540242</v>
          </cell>
          <cell r="J25">
            <v>-671888.1900000004</v>
          </cell>
          <cell r="K25">
            <v>98.98709770213698</v>
          </cell>
          <cell r="L25">
            <v>-79577.95999999996</v>
          </cell>
        </row>
        <row r="26">
          <cell r="B26">
            <v>23537522</v>
          </cell>
          <cell r="C26">
            <v>5648437</v>
          </cell>
          <cell r="D26">
            <v>1744579</v>
          </cell>
          <cell r="G26">
            <v>5135298</v>
          </cell>
          <cell r="H26">
            <v>1003307.48</v>
          </cell>
          <cell r="I26">
            <v>57.510005565812726</v>
          </cell>
          <cell r="J26">
            <v>-741271.52</v>
          </cell>
          <cell r="K26">
            <v>90.91538066194241</v>
          </cell>
          <cell r="L26">
            <v>-513139</v>
          </cell>
        </row>
        <row r="27">
          <cell r="B27">
            <v>19574317</v>
          </cell>
          <cell r="C27">
            <v>4558374</v>
          </cell>
          <cell r="D27">
            <v>1380194</v>
          </cell>
          <cell r="G27">
            <v>4327023.5</v>
          </cell>
          <cell r="H27">
            <v>1003165.8799999999</v>
          </cell>
          <cell r="I27">
            <v>72.68296196042004</v>
          </cell>
          <cell r="J27">
            <v>-377028.1200000001</v>
          </cell>
          <cell r="K27">
            <v>94.92471438280404</v>
          </cell>
          <cell r="L27">
            <v>-231350.5</v>
          </cell>
        </row>
        <row r="28">
          <cell r="B28">
            <v>32686485</v>
          </cell>
          <cell r="C28">
            <v>8210134</v>
          </cell>
          <cell r="D28">
            <v>2191965</v>
          </cell>
          <cell r="G28">
            <v>8348292.24</v>
          </cell>
          <cell r="H28">
            <v>1569103.1100000003</v>
          </cell>
          <cell r="I28">
            <v>71.58431407435796</v>
          </cell>
          <cell r="J28">
            <v>-622861.8899999997</v>
          </cell>
          <cell r="K28">
            <v>101.68277691935357</v>
          </cell>
          <cell r="L28">
            <v>138158.24000000022</v>
          </cell>
        </row>
        <row r="29">
          <cell r="B29">
            <v>66179242</v>
          </cell>
          <cell r="C29">
            <v>20435662</v>
          </cell>
          <cell r="D29">
            <v>4872216</v>
          </cell>
          <cell r="G29">
            <v>19388670.26</v>
          </cell>
          <cell r="H29">
            <v>5281323.510000002</v>
          </cell>
          <cell r="I29">
            <v>108.39674410986709</v>
          </cell>
          <cell r="J29">
            <v>409107.51000000164</v>
          </cell>
          <cell r="K29">
            <v>94.87664387872535</v>
          </cell>
          <cell r="L29">
            <v>-1046991.7399999984</v>
          </cell>
        </row>
        <row r="30">
          <cell r="B30">
            <v>28299106</v>
          </cell>
          <cell r="C30">
            <v>6769249</v>
          </cell>
          <cell r="D30">
            <v>2135099</v>
          </cell>
          <cell r="G30">
            <v>6035599.77</v>
          </cell>
          <cell r="H30">
            <v>1206735.8699999992</v>
          </cell>
          <cell r="I30">
            <v>56.51896563110185</v>
          </cell>
          <cell r="J30">
            <v>-928363.1300000008</v>
          </cell>
          <cell r="K30">
            <v>89.16202919998953</v>
          </cell>
          <cell r="L30">
            <v>-733649.2300000004</v>
          </cell>
        </row>
        <row r="31">
          <cell r="B31">
            <v>30430888</v>
          </cell>
          <cell r="C31">
            <v>7552717</v>
          </cell>
          <cell r="D31">
            <v>2074534</v>
          </cell>
          <cell r="G31">
            <v>6426779.15</v>
          </cell>
          <cell r="H31">
            <v>1318353.3900000006</v>
          </cell>
          <cell r="I31">
            <v>63.54937494396334</v>
          </cell>
          <cell r="J31">
            <v>-756180.6099999994</v>
          </cell>
          <cell r="K31">
            <v>85.09228069845594</v>
          </cell>
          <cell r="L31">
            <v>-1125937.8499999996</v>
          </cell>
        </row>
        <row r="32">
          <cell r="B32">
            <v>11297457</v>
          </cell>
          <cell r="C32">
            <v>2626400</v>
          </cell>
          <cell r="D32">
            <v>739546</v>
          </cell>
          <cell r="G32">
            <v>2393642.81</v>
          </cell>
          <cell r="H32">
            <v>490446.6100000001</v>
          </cell>
          <cell r="I32">
            <v>66.31725545131745</v>
          </cell>
          <cell r="J32">
            <v>-249099.3899999999</v>
          </cell>
          <cell r="K32">
            <v>91.1377859427353</v>
          </cell>
          <cell r="L32">
            <v>-232757.18999999994</v>
          </cell>
        </row>
        <row r="33">
          <cell r="B33">
            <v>26377602</v>
          </cell>
          <cell r="C33">
            <v>6982835</v>
          </cell>
          <cell r="D33">
            <v>1722823</v>
          </cell>
          <cell r="G33">
            <v>7893302.58</v>
          </cell>
          <cell r="H33">
            <v>1807977.7300000004</v>
          </cell>
          <cell r="I33">
            <v>104.94274397311855</v>
          </cell>
          <cell r="J33">
            <v>85154.73000000045</v>
          </cell>
          <cell r="K33">
            <v>113.03865235251871</v>
          </cell>
          <cell r="L33">
            <v>910467.5800000001</v>
          </cell>
        </row>
        <row r="34">
          <cell r="B34">
            <v>21819700</v>
          </cell>
          <cell r="C34">
            <v>5065160</v>
          </cell>
          <cell r="D34">
            <v>1422465</v>
          </cell>
          <cell r="G34">
            <v>4701847.77</v>
          </cell>
          <cell r="H34">
            <v>853986.7399999998</v>
          </cell>
          <cell r="I34">
            <v>60.035694375608514</v>
          </cell>
          <cell r="J34">
            <v>-568478.2600000002</v>
          </cell>
          <cell r="K34">
            <v>92.827230926565</v>
          </cell>
          <cell r="L34">
            <v>-363312.23000000045</v>
          </cell>
        </row>
        <row r="35">
          <cell r="B35">
            <v>40398203</v>
          </cell>
          <cell r="C35">
            <v>11094385</v>
          </cell>
          <cell r="D35">
            <v>2883253</v>
          </cell>
          <cell r="G35">
            <v>9903113.64</v>
          </cell>
          <cell r="H35">
            <v>1574898.580000001</v>
          </cell>
          <cell r="I35">
            <v>54.62228184623413</v>
          </cell>
          <cell r="J35">
            <v>-1308354.419999999</v>
          </cell>
          <cell r="K35">
            <v>89.26239390466439</v>
          </cell>
          <cell r="L35">
            <v>-1191271.3599999994</v>
          </cell>
        </row>
        <row r="36">
          <cell r="B36">
            <v>4021668168</v>
          </cell>
          <cell r="C36">
            <v>1140261906</v>
          </cell>
          <cell r="D36">
            <v>294288950</v>
          </cell>
          <cell r="G36">
            <v>1078660228.81</v>
          </cell>
          <cell r="H36">
            <v>225421234.8400001</v>
          </cell>
          <cell r="I36">
            <v>76.59860651920505</v>
          </cell>
          <cell r="J36">
            <v>-68867715.15999997</v>
          </cell>
          <cell r="K36">
            <v>94.59758526827432</v>
          </cell>
          <cell r="L36">
            <v>-61601677.18999998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21" sqref="H21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24.04.2014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24.04.2014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255601600</v>
      </c>
      <c r="D10" s="33">
        <f>'[5]вспомогат'!D10</f>
        <v>63543900</v>
      </c>
      <c r="E10" s="33">
        <f>'[5]вспомогат'!G10</f>
        <v>249853038.84</v>
      </c>
      <c r="F10" s="33">
        <f>'[5]вспомогат'!H10</f>
        <v>55016454.99000001</v>
      </c>
      <c r="G10" s="34">
        <f>'[5]вспомогат'!I10</f>
        <v>86.58023034469086</v>
      </c>
      <c r="H10" s="35">
        <f>'[5]вспомогат'!J10</f>
        <v>-8527445.00999999</v>
      </c>
      <c r="I10" s="36">
        <f>'[5]вспомогат'!K10</f>
        <v>97.75096824120037</v>
      </c>
      <c r="J10" s="37">
        <f>'[5]вспомогат'!L10</f>
        <v>-5748561.159999996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1807465800</v>
      </c>
      <c r="C12" s="33">
        <f>'[5]вспомогат'!C11</f>
        <v>524460000</v>
      </c>
      <c r="D12" s="38">
        <f>'[5]вспомогат'!D11</f>
        <v>138820000</v>
      </c>
      <c r="E12" s="33">
        <f>'[5]вспомогат'!G11</f>
        <v>496278148.3</v>
      </c>
      <c r="F12" s="38">
        <f>'[5]вспомогат'!H11</f>
        <v>99060542.47000003</v>
      </c>
      <c r="G12" s="39">
        <f>'[5]вспомогат'!I11</f>
        <v>71.35898463477886</v>
      </c>
      <c r="H12" s="35">
        <f>'[5]вспомогат'!J11</f>
        <v>-39759457.52999997</v>
      </c>
      <c r="I12" s="36">
        <f>'[5]вспомогат'!K11</f>
        <v>94.6265012203028</v>
      </c>
      <c r="J12" s="37">
        <f>'[5]вспомогат'!L11</f>
        <v>-28181851.699999988</v>
      </c>
    </row>
    <row r="13" spans="1:10" ht="12.75">
      <c r="A13" s="32" t="s">
        <v>15</v>
      </c>
      <c r="B13" s="33">
        <f>'[5]вспомогат'!B12</f>
        <v>138075030</v>
      </c>
      <c r="C13" s="33">
        <f>'[5]вспомогат'!C12</f>
        <v>40413114</v>
      </c>
      <c r="D13" s="38">
        <f>'[5]вспомогат'!D12</f>
        <v>11053440</v>
      </c>
      <c r="E13" s="33">
        <f>'[5]вспомогат'!G12</f>
        <v>35259220.09</v>
      </c>
      <c r="F13" s="38">
        <f>'[5]вспомогат'!H12</f>
        <v>6939721.650000002</v>
      </c>
      <c r="G13" s="39">
        <f>'[5]вспомогат'!I12</f>
        <v>62.78336563097101</v>
      </c>
      <c r="H13" s="35">
        <f>'[5]вспомогат'!J12</f>
        <v>-4113718.3499999978</v>
      </c>
      <c r="I13" s="36">
        <f>'[5]вспомогат'!K12</f>
        <v>87.24697653835833</v>
      </c>
      <c r="J13" s="37">
        <f>'[5]вспомогат'!L12</f>
        <v>-5153893.909999996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94660230</v>
      </c>
      <c r="D14" s="38">
        <f>'[5]вспомогат'!D13</f>
        <v>21612380</v>
      </c>
      <c r="E14" s="33">
        <f>'[5]вспомогат'!G13</f>
        <v>86786342.13</v>
      </c>
      <c r="F14" s="38">
        <f>'[5]вспомогат'!H13</f>
        <v>20660054.019999996</v>
      </c>
      <c r="G14" s="39">
        <f>'[5]вспомогат'!I13</f>
        <v>95.5936089408015</v>
      </c>
      <c r="H14" s="35">
        <f>'[5]вспомогат'!J13</f>
        <v>-952325.9800000042</v>
      </c>
      <c r="I14" s="36">
        <f>'[5]вспомогат'!K13</f>
        <v>91.68194724437073</v>
      </c>
      <c r="J14" s="37">
        <f>'[5]вспомогат'!L13</f>
        <v>-7873887.870000005</v>
      </c>
    </row>
    <row r="15" spans="1:10" ht="12.75">
      <c r="A15" s="32" t="s">
        <v>17</v>
      </c>
      <c r="B15" s="33">
        <f>'[5]вспомогат'!B14</f>
        <v>151007300</v>
      </c>
      <c r="C15" s="33">
        <f>'[5]вспомогат'!C14</f>
        <v>44709100</v>
      </c>
      <c r="D15" s="38">
        <f>'[5]вспомогат'!D14</f>
        <v>11423060</v>
      </c>
      <c r="E15" s="33">
        <f>'[5]вспомогат'!G14</f>
        <v>41296056.35</v>
      </c>
      <c r="F15" s="38">
        <f>'[5]вспомогат'!H14</f>
        <v>8165857.530000001</v>
      </c>
      <c r="G15" s="39">
        <f>'[5]вспомогат'!I14</f>
        <v>71.48572737952878</v>
      </c>
      <c r="H15" s="35">
        <f>'[5]вспомогат'!J14</f>
        <v>-3257202.469999999</v>
      </c>
      <c r="I15" s="36">
        <f>'[5]вспомогат'!K14</f>
        <v>92.366109695789</v>
      </c>
      <c r="J15" s="37">
        <f>'[5]вспомогат'!L14</f>
        <v>-3413043.6499999985</v>
      </c>
    </row>
    <row r="16" spans="1:10" ht="12.75">
      <c r="A16" s="32" t="s">
        <v>18</v>
      </c>
      <c r="B16" s="33">
        <f>'[5]вспомогат'!B15</f>
        <v>26419100</v>
      </c>
      <c r="C16" s="33">
        <f>'[5]вспомогат'!C15</f>
        <v>7497785</v>
      </c>
      <c r="D16" s="38">
        <f>'[5]вспомогат'!D15</f>
        <v>1974225</v>
      </c>
      <c r="E16" s="33">
        <f>'[5]вспомогат'!G15</f>
        <v>6986774.94</v>
      </c>
      <c r="F16" s="38">
        <f>'[5]вспомогат'!H15</f>
        <v>1356084.8100000005</v>
      </c>
      <c r="G16" s="39">
        <f>'[5]вспомогат'!I15</f>
        <v>68.68947612354218</v>
      </c>
      <c r="H16" s="35">
        <f>'[5]вспомогат'!J15</f>
        <v>-618140.1899999995</v>
      </c>
      <c r="I16" s="36">
        <f>'[5]вспомогат'!K15</f>
        <v>93.18451969481654</v>
      </c>
      <c r="J16" s="37">
        <f>'[5]вспомогат'!L15</f>
        <v>-511010.0599999996</v>
      </c>
    </row>
    <row r="17" spans="1:10" ht="20.25" customHeight="1">
      <c r="A17" s="41" t="s">
        <v>19</v>
      </c>
      <c r="B17" s="42">
        <f>SUM(B12:B16)</f>
        <v>2389048868</v>
      </c>
      <c r="C17" s="42">
        <f>SUM(C12:C16)</f>
        <v>711740229</v>
      </c>
      <c r="D17" s="42">
        <f>SUM(D12:D16)</f>
        <v>184883105</v>
      </c>
      <c r="E17" s="42">
        <f>SUM(E12:E16)</f>
        <v>666606541.8100001</v>
      </c>
      <c r="F17" s="42">
        <f>SUM(F12:F16)</f>
        <v>136182260.48000002</v>
      </c>
      <c r="G17" s="43">
        <f>F17/D17*100</f>
        <v>73.6585749574035</v>
      </c>
      <c r="H17" s="42">
        <f>SUM(H12:H16)</f>
        <v>-48700844.519999966</v>
      </c>
      <c r="I17" s="44">
        <f>E17/C17*100</f>
        <v>93.6586853811238</v>
      </c>
      <c r="J17" s="42">
        <f>SUM(J12:J16)</f>
        <v>-45133687.18999999</v>
      </c>
    </row>
    <row r="18" spans="1:10" ht="20.25" customHeight="1">
      <c r="A18" s="32" t="s">
        <v>20</v>
      </c>
      <c r="B18" s="45">
        <f>'[5]вспомогат'!B16</f>
        <v>32111800</v>
      </c>
      <c r="C18" s="45">
        <f>'[5]вспомогат'!C16</f>
        <v>7959740</v>
      </c>
      <c r="D18" s="46">
        <f>'[5]вспомогат'!D16</f>
        <v>2152837</v>
      </c>
      <c r="E18" s="45">
        <f>'[5]вспомогат'!G16</f>
        <v>6112802.31</v>
      </c>
      <c r="F18" s="46">
        <f>'[5]вспомогат'!H16</f>
        <v>1101782.4099999992</v>
      </c>
      <c r="G18" s="47">
        <f>'[5]вспомогат'!I16</f>
        <v>51.1781621181724</v>
      </c>
      <c r="H18" s="48">
        <f>'[5]вспомогат'!J16</f>
        <v>-1051054.5900000008</v>
      </c>
      <c r="I18" s="49">
        <f>'[5]вспомогат'!K16</f>
        <v>76.79650729797707</v>
      </c>
      <c r="J18" s="50">
        <f>'[5]вспомогат'!L16</f>
        <v>-1846937.6900000004</v>
      </c>
    </row>
    <row r="19" spans="1:10" ht="12.75">
      <c r="A19" s="32" t="s">
        <v>21</v>
      </c>
      <c r="B19" s="33">
        <f>'[5]вспомогат'!B17</f>
        <v>98760500</v>
      </c>
      <c r="C19" s="33">
        <f>'[5]вспомогат'!C17</f>
        <v>27806710</v>
      </c>
      <c r="D19" s="38">
        <f>'[5]вспомогат'!D17</f>
        <v>7440937</v>
      </c>
      <c r="E19" s="33">
        <f>'[5]вспомогат'!G17</f>
        <v>25860839.15</v>
      </c>
      <c r="F19" s="38">
        <f>'[5]вспомогат'!H17</f>
        <v>6476670.34</v>
      </c>
      <c r="G19" s="39">
        <f>'[5]вспомогат'!I17</f>
        <v>87.04105867312141</v>
      </c>
      <c r="H19" s="35">
        <f>'[5]вспомогат'!J17</f>
        <v>-964266.6600000001</v>
      </c>
      <c r="I19" s="36">
        <f>'[5]вспомогат'!K17</f>
        <v>93.0021536168788</v>
      </c>
      <c r="J19" s="37">
        <f>'[5]вспомогат'!L17</f>
        <v>-1945870.8500000015</v>
      </c>
    </row>
    <row r="20" spans="1:10" ht="12.75">
      <c r="A20" s="32" t="s">
        <v>22</v>
      </c>
      <c r="B20" s="33">
        <f>'[5]вспомогат'!B18</f>
        <v>9637055</v>
      </c>
      <c r="C20" s="33">
        <f>'[5]вспомогат'!C18</f>
        <v>2697850</v>
      </c>
      <c r="D20" s="38">
        <f>'[5]вспомогат'!D18</f>
        <v>732643</v>
      </c>
      <c r="E20" s="33">
        <f>'[5]вспомогат'!G18</f>
        <v>2288883.62</v>
      </c>
      <c r="F20" s="38">
        <f>'[5]вспомогат'!H18</f>
        <v>515040.68000000017</v>
      </c>
      <c r="G20" s="39">
        <f>'[5]вспомогат'!I18</f>
        <v>70.29899691937275</v>
      </c>
      <c r="H20" s="35">
        <f>'[5]вспомогат'!J18</f>
        <v>-217602.31999999983</v>
      </c>
      <c r="I20" s="36">
        <f>'[5]вспомогат'!K18</f>
        <v>84.84102600218692</v>
      </c>
      <c r="J20" s="37">
        <f>'[5]вспомогат'!L18</f>
        <v>-408966.3799999999</v>
      </c>
    </row>
    <row r="21" spans="1:10" ht="12.75">
      <c r="A21" s="32" t="s">
        <v>23</v>
      </c>
      <c r="B21" s="33">
        <f>'[5]вспомогат'!B19</f>
        <v>20718579</v>
      </c>
      <c r="C21" s="33">
        <f>'[5]вспомогат'!C19</f>
        <v>4529136</v>
      </c>
      <c r="D21" s="38">
        <f>'[5]вспомогат'!D19</f>
        <v>1225911</v>
      </c>
      <c r="E21" s="33">
        <f>'[5]вспомогат'!G19</f>
        <v>3844007.68</v>
      </c>
      <c r="F21" s="38">
        <f>'[5]вспомогат'!H19</f>
        <v>779339.44</v>
      </c>
      <c r="G21" s="39">
        <f>'[5]вспомогат'!I19</f>
        <v>63.57226911252122</v>
      </c>
      <c r="H21" s="35">
        <f>'[5]вспомогат'!J19</f>
        <v>-446571.56000000006</v>
      </c>
      <c r="I21" s="36">
        <f>'[5]вспомогат'!K19</f>
        <v>84.87286935079892</v>
      </c>
      <c r="J21" s="37">
        <f>'[5]вспомогат'!L19</f>
        <v>-685128.3199999998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11110564</v>
      </c>
      <c r="D22" s="38">
        <f>'[5]вспомогат'!D20</f>
        <v>2847583</v>
      </c>
      <c r="E22" s="33">
        <f>'[5]вспомогат'!G20</f>
        <v>10492485.9</v>
      </c>
      <c r="F22" s="38">
        <f>'[5]вспомогат'!H20</f>
        <v>2227970.87</v>
      </c>
      <c r="G22" s="39">
        <f>'[5]вспомогат'!I20</f>
        <v>78.24077015489979</v>
      </c>
      <c r="H22" s="35">
        <f>'[5]вспомогат'!J20</f>
        <v>-619612.1299999999</v>
      </c>
      <c r="I22" s="36">
        <f>'[5]вспомогат'!K20</f>
        <v>94.43702317902134</v>
      </c>
      <c r="J22" s="37">
        <f>'[5]вспомогат'!L20</f>
        <v>-618078.0999999996</v>
      </c>
    </row>
    <row r="23" spans="1:10" ht="12.75">
      <c r="A23" s="32" t="s">
        <v>25</v>
      </c>
      <c r="B23" s="33">
        <f>'[5]вспомогат'!B21</f>
        <v>33898711</v>
      </c>
      <c r="C23" s="33">
        <f>'[5]вспомогат'!C21</f>
        <v>8536614</v>
      </c>
      <c r="D23" s="38">
        <f>'[5]вспомогат'!D21</f>
        <v>2288483</v>
      </c>
      <c r="E23" s="33">
        <f>'[5]вспомогат'!G21</f>
        <v>7819681.48</v>
      </c>
      <c r="F23" s="38">
        <f>'[5]вспомогат'!H21</f>
        <v>1445894.4700000007</v>
      </c>
      <c r="G23" s="39">
        <f>'[5]вспомогат'!I21</f>
        <v>63.18135070262705</v>
      </c>
      <c r="H23" s="35">
        <f>'[5]вспомогат'!J21</f>
        <v>-842588.5299999993</v>
      </c>
      <c r="I23" s="36">
        <f>'[5]вспомогат'!K21</f>
        <v>91.60167579323605</v>
      </c>
      <c r="J23" s="37">
        <f>'[5]вспомогат'!L21</f>
        <v>-716932.5199999996</v>
      </c>
    </row>
    <row r="24" spans="1:10" ht="12.75">
      <c r="A24" s="32" t="s">
        <v>26</v>
      </c>
      <c r="B24" s="33">
        <f>'[5]вспомогат'!B22</f>
        <v>41497062</v>
      </c>
      <c r="C24" s="33">
        <f>'[5]вспомогат'!C22</f>
        <v>11603363</v>
      </c>
      <c r="D24" s="38">
        <f>'[5]вспомогат'!D22</f>
        <v>2686319</v>
      </c>
      <c r="E24" s="33">
        <f>'[5]вспомогат'!G22</f>
        <v>11872413.42</v>
      </c>
      <c r="F24" s="38">
        <f>'[5]вспомогат'!H22</f>
        <v>1799756.83</v>
      </c>
      <c r="G24" s="39">
        <f>'[5]вспомогат'!I22</f>
        <v>66.99713734668147</v>
      </c>
      <c r="H24" s="35">
        <f>'[5]вспомогат'!J22</f>
        <v>-886562.1699999999</v>
      </c>
      <c r="I24" s="36">
        <f>'[5]вспомогат'!K22</f>
        <v>102.31872794120119</v>
      </c>
      <c r="J24" s="37">
        <f>'[5]вспомогат'!L22</f>
        <v>269050.4199999999</v>
      </c>
    </row>
    <row r="25" spans="1:10" ht="12.75">
      <c r="A25" s="32" t="s">
        <v>27</v>
      </c>
      <c r="B25" s="33">
        <f>'[5]вспомогат'!B23</f>
        <v>21945900</v>
      </c>
      <c r="C25" s="33">
        <f>'[5]вспомогат'!C23</f>
        <v>6118170</v>
      </c>
      <c r="D25" s="38">
        <f>'[5]вспомогат'!D23</f>
        <v>1590870</v>
      </c>
      <c r="E25" s="33">
        <f>'[5]вспомогат'!G23</f>
        <v>5623561.24</v>
      </c>
      <c r="F25" s="38">
        <f>'[5]вспомогат'!H23</f>
        <v>967829.6699999999</v>
      </c>
      <c r="G25" s="39">
        <f>'[5]вспомогат'!I23</f>
        <v>60.83650266835128</v>
      </c>
      <c r="H25" s="35">
        <f>'[5]вспомогат'!J23</f>
        <v>-623040.3300000001</v>
      </c>
      <c r="I25" s="36">
        <f>'[5]вспомогат'!K23</f>
        <v>91.91574016413405</v>
      </c>
      <c r="J25" s="37">
        <f>'[5]вспомогат'!L23</f>
        <v>-494608.7599999998</v>
      </c>
    </row>
    <row r="26" spans="1:10" ht="12.75">
      <c r="A26" s="32" t="s">
        <v>28</v>
      </c>
      <c r="B26" s="33">
        <f>'[5]вспомогат'!B24</f>
        <v>28998672</v>
      </c>
      <c r="C26" s="33">
        <f>'[5]вспомогат'!C24</f>
        <v>5758147</v>
      </c>
      <c r="D26" s="38">
        <f>'[5]вспомогат'!D24</f>
        <v>1440818</v>
      </c>
      <c r="E26" s="33">
        <f>'[5]вспомогат'!G24</f>
        <v>5955551.6</v>
      </c>
      <c r="F26" s="38">
        <f>'[5]вспомогат'!H24</f>
        <v>1181953.9499999993</v>
      </c>
      <c r="G26" s="39">
        <f>'[5]вспомогат'!I24</f>
        <v>82.03353581090737</v>
      </c>
      <c r="H26" s="35">
        <f>'[5]вспомогат'!J24</f>
        <v>-258864.05000000075</v>
      </c>
      <c r="I26" s="36">
        <f>'[5]вспомогат'!K24</f>
        <v>103.42826607240141</v>
      </c>
      <c r="J26" s="37">
        <f>'[5]вспомогат'!L24</f>
        <v>197404.59999999963</v>
      </c>
    </row>
    <row r="27" spans="1:10" ht="12.75">
      <c r="A27" s="32" t="s">
        <v>29</v>
      </c>
      <c r="B27" s="33">
        <f>'[5]вспомогат'!B25</f>
        <v>36810800</v>
      </c>
      <c r="C27" s="33">
        <f>'[5]вспомогат'!C25</f>
        <v>7856430</v>
      </c>
      <c r="D27" s="38">
        <f>'[5]вспомогат'!D25</f>
        <v>2288870</v>
      </c>
      <c r="E27" s="33">
        <f>'[5]вспомогат'!G25</f>
        <v>7776852.04</v>
      </c>
      <c r="F27" s="38">
        <f>'[5]вспомогат'!H25</f>
        <v>1616981.8099999996</v>
      </c>
      <c r="G27" s="39">
        <f>'[5]вспомогат'!I25</f>
        <v>70.64541935540242</v>
      </c>
      <c r="H27" s="35">
        <f>'[5]вспомогат'!J25</f>
        <v>-671888.1900000004</v>
      </c>
      <c r="I27" s="36">
        <f>'[5]вспомогат'!K25</f>
        <v>98.98709770213698</v>
      </c>
      <c r="J27" s="37">
        <f>'[5]вспомогат'!L25</f>
        <v>-79577.95999999996</v>
      </c>
    </row>
    <row r="28" spans="1:10" ht="12.75">
      <c r="A28" s="32" t="s">
        <v>30</v>
      </c>
      <c r="B28" s="33">
        <f>'[5]вспомогат'!B26</f>
        <v>23537522</v>
      </c>
      <c r="C28" s="33">
        <f>'[5]вспомогат'!C26</f>
        <v>5648437</v>
      </c>
      <c r="D28" s="38">
        <f>'[5]вспомогат'!D26</f>
        <v>1744579</v>
      </c>
      <c r="E28" s="33">
        <f>'[5]вспомогат'!G26</f>
        <v>5135298</v>
      </c>
      <c r="F28" s="38">
        <f>'[5]вспомогат'!H26</f>
        <v>1003307.48</v>
      </c>
      <c r="G28" s="39">
        <f>'[5]вспомогат'!I26</f>
        <v>57.510005565812726</v>
      </c>
      <c r="H28" s="35">
        <f>'[5]вспомогат'!J26</f>
        <v>-741271.52</v>
      </c>
      <c r="I28" s="36">
        <f>'[5]вспомогат'!K26</f>
        <v>90.91538066194241</v>
      </c>
      <c r="J28" s="37">
        <f>'[5]вспомогат'!L26</f>
        <v>-513139</v>
      </c>
    </row>
    <row r="29" spans="1:10" ht="12.75">
      <c r="A29" s="32" t="s">
        <v>31</v>
      </c>
      <c r="B29" s="33">
        <f>'[5]вспомогат'!B27</f>
        <v>19574317</v>
      </c>
      <c r="C29" s="33">
        <f>'[5]вспомогат'!C27</f>
        <v>4558374</v>
      </c>
      <c r="D29" s="38">
        <f>'[5]вспомогат'!D27</f>
        <v>1380194</v>
      </c>
      <c r="E29" s="33">
        <f>'[5]вспомогат'!G27</f>
        <v>4327023.5</v>
      </c>
      <c r="F29" s="38">
        <f>'[5]вспомогат'!H27</f>
        <v>1003165.8799999999</v>
      </c>
      <c r="G29" s="39">
        <f>'[5]вспомогат'!I27</f>
        <v>72.68296196042004</v>
      </c>
      <c r="H29" s="35">
        <f>'[5]вспомогат'!J27</f>
        <v>-377028.1200000001</v>
      </c>
      <c r="I29" s="36">
        <f>'[5]вспомогат'!K27</f>
        <v>94.92471438280404</v>
      </c>
      <c r="J29" s="37">
        <f>'[5]вспомогат'!L27</f>
        <v>-231350.5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8210134</v>
      </c>
      <c r="D30" s="38">
        <f>'[5]вспомогат'!D28</f>
        <v>2191965</v>
      </c>
      <c r="E30" s="33">
        <f>'[5]вспомогат'!G28</f>
        <v>8348292.24</v>
      </c>
      <c r="F30" s="38">
        <f>'[5]вспомогат'!H28</f>
        <v>1569103.1100000003</v>
      </c>
      <c r="G30" s="39">
        <f>'[5]вспомогат'!I28</f>
        <v>71.58431407435796</v>
      </c>
      <c r="H30" s="35">
        <f>'[5]вспомогат'!J28</f>
        <v>-622861.8899999997</v>
      </c>
      <c r="I30" s="36">
        <f>'[5]вспомогат'!K28</f>
        <v>101.68277691935357</v>
      </c>
      <c r="J30" s="37">
        <f>'[5]вспомогат'!L28</f>
        <v>138158.24000000022</v>
      </c>
    </row>
    <row r="31" spans="1:10" ht="12.75">
      <c r="A31" s="32" t="s">
        <v>33</v>
      </c>
      <c r="B31" s="33">
        <f>'[5]вспомогат'!B29</f>
        <v>66179242</v>
      </c>
      <c r="C31" s="33">
        <f>'[5]вспомогат'!C29</f>
        <v>20435662</v>
      </c>
      <c r="D31" s="38">
        <f>'[5]вспомогат'!D29</f>
        <v>4872216</v>
      </c>
      <c r="E31" s="33">
        <f>'[5]вспомогат'!G29</f>
        <v>19388670.26</v>
      </c>
      <c r="F31" s="38">
        <f>'[5]вспомогат'!H29</f>
        <v>5281323.510000002</v>
      </c>
      <c r="G31" s="39">
        <f>'[5]вспомогат'!I29</f>
        <v>108.39674410986709</v>
      </c>
      <c r="H31" s="35">
        <f>'[5]вспомогат'!J29</f>
        <v>409107.51000000164</v>
      </c>
      <c r="I31" s="36">
        <f>'[5]вспомогат'!K29</f>
        <v>94.87664387872535</v>
      </c>
      <c r="J31" s="37">
        <f>'[5]вспомогат'!L29</f>
        <v>-1046991.7399999984</v>
      </c>
    </row>
    <row r="32" spans="1:10" ht="12.75">
      <c r="A32" s="32" t="s">
        <v>34</v>
      </c>
      <c r="B32" s="33">
        <f>'[5]вспомогат'!B30</f>
        <v>28299106</v>
      </c>
      <c r="C32" s="33">
        <f>'[5]вспомогат'!C30</f>
        <v>6769249</v>
      </c>
      <c r="D32" s="38">
        <f>'[5]вспомогат'!D30</f>
        <v>2135099</v>
      </c>
      <c r="E32" s="33">
        <f>'[5]вспомогат'!G30</f>
        <v>6035599.77</v>
      </c>
      <c r="F32" s="38">
        <f>'[5]вспомогат'!H30</f>
        <v>1206735.8699999992</v>
      </c>
      <c r="G32" s="39">
        <f>'[5]вспомогат'!I30</f>
        <v>56.51896563110185</v>
      </c>
      <c r="H32" s="35">
        <f>'[5]вспомогат'!J30</f>
        <v>-928363.1300000008</v>
      </c>
      <c r="I32" s="36">
        <f>'[5]вспомогат'!K30</f>
        <v>89.16202919998953</v>
      </c>
      <c r="J32" s="37">
        <f>'[5]вспомогат'!L30</f>
        <v>-733649.2300000004</v>
      </c>
    </row>
    <row r="33" spans="1:10" ht="12.75">
      <c r="A33" s="32" t="s">
        <v>35</v>
      </c>
      <c r="B33" s="33">
        <f>'[5]вспомогат'!B31</f>
        <v>30430888</v>
      </c>
      <c r="C33" s="33">
        <f>'[5]вспомогат'!C31</f>
        <v>7552717</v>
      </c>
      <c r="D33" s="38">
        <f>'[5]вспомогат'!D31</f>
        <v>2074534</v>
      </c>
      <c r="E33" s="33">
        <f>'[5]вспомогат'!G31</f>
        <v>6426779.15</v>
      </c>
      <c r="F33" s="38">
        <f>'[5]вспомогат'!H31</f>
        <v>1318353.3900000006</v>
      </c>
      <c r="G33" s="39">
        <f>'[5]вспомогат'!I31</f>
        <v>63.54937494396334</v>
      </c>
      <c r="H33" s="35">
        <f>'[5]вспомогат'!J31</f>
        <v>-756180.6099999994</v>
      </c>
      <c r="I33" s="36">
        <f>'[5]вспомогат'!K31</f>
        <v>85.09228069845594</v>
      </c>
      <c r="J33" s="37">
        <f>'[5]вспомогат'!L31</f>
        <v>-1125937.8499999996</v>
      </c>
    </row>
    <row r="34" spans="1:10" ht="12.75">
      <c r="A34" s="32" t="s">
        <v>36</v>
      </c>
      <c r="B34" s="33">
        <f>'[5]вспомогат'!B32</f>
        <v>11297457</v>
      </c>
      <c r="C34" s="33">
        <f>'[5]вспомогат'!C32</f>
        <v>2626400</v>
      </c>
      <c r="D34" s="38">
        <f>'[5]вспомогат'!D32</f>
        <v>739546</v>
      </c>
      <c r="E34" s="33">
        <f>'[5]вспомогат'!G32</f>
        <v>2393642.81</v>
      </c>
      <c r="F34" s="38">
        <f>'[5]вспомогат'!H32</f>
        <v>490446.6100000001</v>
      </c>
      <c r="G34" s="39">
        <f>'[5]вспомогат'!I32</f>
        <v>66.31725545131745</v>
      </c>
      <c r="H34" s="35">
        <f>'[5]вспомогат'!J32</f>
        <v>-249099.3899999999</v>
      </c>
      <c r="I34" s="36">
        <f>'[5]вспомогат'!K32</f>
        <v>91.1377859427353</v>
      </c>
      <c r="J34" s="37">
        <f>'[5]вспомогат'!L32</f>
        <v>-232757.18999999994</v>
      </c>
    </row>
    <row r="35" spans="1:10" ht="12.75">
      <c r="A35" s="32" t="s">
        <v>37</v>
      </c>
      <c r="B35" s="33">
        <f>'[5]вспомогат'!B33</f>
        <v>26377602</v>
      </c>
      <c r="C35" s="33">
        <f>'[5]вспомогат'!C33</f>
        <v>6982835</v>
      </c>
      <c r="D35" s="38">
        <f>'[5]вспомогат'!D33</f>
        <v>1722823</v>
      </c>
      <c r="E35" s="33">
        <f>'[5]вспомогат'!G33</f>
        <v>7893302.58</v>
      </c>
      <c r="F35" s="38">
        <f>'[5]вспомогат'!H33</f>
        <v>1807977.7300000004</v>
      </c>
      <c r="G35" s="39">
        <f>'[5]вспомогат'!I33</f>
        <v>104.94274397311855</v>
      </c>
      <c r="H35" s="35">
        <f>'[5]вспомогат'!J33</f>
        <v>85154.73000000045</v>
      </c>
      <c r="I35" s="36">
        <f>'[5]вспомогат'!K33</f>
        <v>113.03865235251871</v>
      </c>
      <c r="J35" s="37">
        <f>'[5]вспомогат'!L33</f>
        <v>910467.5800000001</v>
      </c>
    </row>
    <row r="36" spans="1:10" ht="12.75">
      <c r="A36" s="32" t="s">
        <v>38</v>
      </c>
      <c r="B36" s="33">
        <f>'[5]вспомогат'!B34</f>
        <v>21819700</v>
      </c>
      <c r="C36" s="33">
        <f>'[5]вспомогат'!C34</f>
        <v>5065160</v>
      </c>
      <c r="D36" s="38">
        <f>'[5]вспомогат'!D34</f>
        <v>1422465</v>
      </c>
      <c r="E36" s="33">
        <f>'[5]вспомогат'!G34</f>
        <v>4701847.77</v>
      </c>
      <c r="F36" s="38">
        <f>'[5]вспомогат'!H34</f>
        <v>853986.7399999998</v>
      </c>
      <c r="G36" s="39">
        <f>'[5]вспомогат'!I34</f>
        <v>60.035694375608514</v>
      </c>
      <c r="H36" s="35">
        <f>'[5]вспомогат'!J34</f>
        <v>-568478.2600000002</v>
      </c>
      <c r="I36" s="36">
        <f>'[5]вспомогат'!K34</f>
        <v>92.827230926565</v>
      </c>
      <c r="J36" s="37">
        <f>'[5]вспомогат'!L34</f>
        <v>-363312.23000000045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11094385</v>
      </c>
      <c r="D37" s="38">
        <f>'[5]вспомогат'!D35</f>
        <v>2883253</v>
      </c>
      <c r="E37" s="33">
        <f>'[5]вспомогат'!G35</f>
        <v>9903113.64</v>
      </c>
      <c r="F37" s="38">
        <f>'[5]вспомогат'!H35</f>
        <v>1574898.580000001</v>
      </c>
      <c r="G37" s="39">
        <f>'[5]вспомогат'!I35</f>
        <v>54.62228184623413</v>
      </c>
      <c r="H37" s="35">
        <f>'[5]вспомогат'!J35</f>
        <v>-1308354.419999999</v>
      </c>
      <c r="I37" s="36">
        <f>'[5]вспомогат'!K35</f>
        <v>89.26239390466439</v>
      </c>
      <c r="J37" s="37">
        <f>'[5]вспомогат'!L35</f>
        <v>-1191271.3599999994</v>
      </c>
    </row>
    <row r="38" spans="1:10" ht="18.75" customHeight="1">
      <c r="A38" s="51" t="s">
        <v>40</v>
      </c>
      <c r="B38" s="42">
        <f>SUM(B18:B37)</f>
        <v>668389300</v>
      </c>
      <c r="C38" s="42">
        <f>SUM(C18:C37)</f>
        <v>172920077</v>
      </c>
      <c r="D38" s="42">
        <f>SUM(D18:D37)</f>
        <v>45861945</v>
      </c>
      <c r="E38" s="42">
        <f>SUM(E18:E37)</f>
        <v>162200648.16000003</v>
      </c>
      <c r="F38" s="42">
        <f>SUM(F18:F37)</f>
        <v>34222519.37</v>
      </c>
      <c r="G38" s="43">
        <f>F38/D38*100</f>
        <v>74.62073265754428</v>
      </c>
      <c r="H38" s="42">
        <f>SUM(H18:H37)</f>
        <v>-11639425.629999999</v>
      </c>
      <c r="I38" s="44">
        <f>E38/C38*100</f>
        <v>93.80093449761766</v>
      </c>
      <c r="J38" s="42">
        <f>SUM(J18:J37)</f>
        <v>-10719428.839999998</v>
      </c>
    </row>
    <row r="39" spans="1:10" ht="20.25" customHeight="1">
      <c r="A39" s="52" t="s">
        <v>41</v>
      </c>
      <c r="B39" s="53">
        <f>'[5]вспомогат'!B36</f>
        <v>4021668168</v>
      </c>
      <c r="C39" s="53">
        <f>'[5]вспомогат'!C36</f>
        <v>1140261906</v>
      </c>
      <c r="D39" s="53">
        <f>'[5]вспомогат'!D36</f>
        <v>294288950</v>
      </c>
      <c r="E39" s="53">
        <f>'[5]вспомогат'!G36</f>
        <v>1078660228.81</v>
      </c>
      <c r="F39" s="53">
        <f>'[5]вспомогат'!H36</f>
        <v>225421234.8400001</v>
      </c>
      <c r="G39" s="54">
        <f>'[5]вспомогат'!I36</f>
        <v>76.59860651920505</v>
      </c>
      <c r="H39" s="53">
        <f>'[5]вспомогат'!J36</f>
        <v>-68867715.15999997</v>
      </c>
      <c r="I39" s="54">
        <f>'[5]вспомогат'!K36</f>
        <v>94.59758526827432</v>
      </c>
      <c r="J39" s="53">
        <f>'[5]вспомогат'!L36</f>
        <v>-61601677.18999998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24.04.2014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2014-04-25T05:47:27Z</dcterms:created>
  <dcterms:modified xsi:type="dcterms:W3CDTF">2014-04-25T05:47:49Z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