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<sst xmlns="http://schemas.openxmlformats.org/spreadsheetml/2006/main" count="47" uniqueCount="42">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</sst>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9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29.04.2014</v>
          </cell>
        </row>
        <row r="6">
          <cell r="G6" t="str">
            <v>Фактично надійшло на 29.04.2014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257907395.19</v>
          </cell>
          <cell r="H10">
            <v>63070811.34</v>
          </cell>
          <cell r="I10">
            <v>99.25549319446871</v>
          </cell>
          <cell r="J10">
            <v>-473088.6599999964</v>
          </cell>
          <cell r="K10">
            <v>100.90210514722912</v>
          </cell>
          <cell r="L10">
            <v>2305795.1899999976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524558317.23</v>
          </cell>
          <cell r="H11">
            <v>127340711.40000004</v>
          </cell>
          <cell r="I11">
            <v>91.73081069010232</v>
          </cell>
          <cell r="J11">
            <v>-11479288.599999964</v>
          </cell>
          <cell r="K11">
            <v>100.01874637341265</v>
          </cell>
          <cell r="L11">
            <v>98317.23000001907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38233068.05</v>
          </cell>
          <cell r="H12">
            <v>9913569.609999996</v>
          </cell>
          <cell r="I12">
            <v>89.68764122300385</v>
          </cell>
          <cell r="J12">
            <v>-1139870.3900000043</v>
          </cell>
          <cell r="K12">
            <v>94.6055977027655</v>
          </cell>
          <cell r="L12">
            <v>-2180045.950000003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91812829.68</v>
          </cell>
          <cell r="H13">
            <v>25686541.570000008</v>
          </cell>
          <cell r="I13">
            <v>118.85105467329377</v>
          </cell>
          <cell r="J13">
            <v>4074161.5700000077</v>
          </cell>
          <cell r="K13">
            <v>96.9919782362667</v>
          </cell>
          <cell r="L13">
            <v>-2847400.319999993</v>
          </cell>
        </row>
        <row r="14">
          <cell r="B14">
            <v>139848700</v>
          </cell>
          <cell r="C14">
            <v>44609100</v>
          </cell>
          <cell r="D14">
            <v>11323060</v>
          </cell>
          <cell r="G14">
            <v>43967043.07</v>
          </cell>
          <cell r="H14">
            <v>10836844.25</v>
          </cell>
          <cell r="I14">
            <v>95.70596861625744</v>
          </cell>
          <cell r="J14">
            <v>-486215.75</v>
          </cell>
          <cell r="K14">
            <v>98.56070413884163</v>
          </cell>
          <cell r="L14">
            <v>-642056.9299999997</v>
          </cell>
        </row>
        <row r="15">
          <cell r="B15">
            <v>24762900</v>
          </cell>
          <cell r="C15">
            <v>7497785</v>
          </cell>
          <cell r="D15">
            <v>1974225</v>
          </cell>
          <cell r="G15">
            <v>7514593.81</v>
          </cell>
          <cell r="H15">
            <v>1883903.6799999997</v>
          </cell>
          <cell r="I15">
            <v>95.4249733439704</v>
          </cell>
          <cell r="J15">
            <v>-90321.3200000003</v>
          </cell>
          <cell r="K15">
            <v>100.22418367557886</v>
          </cell>
          <cell r="L15">
            <v>16808.80999999959</v>
          </cell>
        </row>
        <row r="16">
          <cell r="B16">
            <v>31602500</v>
          </cell>
          <cell r="C16">
            <v>7891861</v>
          </cell>
          <cell r="D16">
            <v>2084958</v>
          </cell>
          <cell r="G16">
            <v>6661572.79</v>
          </cell>
          <cell r="H16">
            <v>1650552.8899999997</v>
          </cell>
          <cell r="I16">
            <v>79.16480284015311</v>
          </cell>
          <cell r="J16">
            <v>-434405.11000000034</v>
          </cell>
          <cell r="K16">
            <v>84.41067056300156</v>
          </cell>
          <cell r="L16">
            <v>-1230288.21</v>
          </cell>
        </row>
        <row r="17">
          <cell r="B17">
            <v>92189150</v>
          </cell>
          <cell r="C17">
            <v>26360911</v>
          </cell>
          <cell r="D17">
            <v>5995138</v>
          </cell>
          <cell r="G17">
            <v>26669565.08</v>
          </cell>
          <cell r="H17">
            <v>7285396.27</v>
          </cell>
          <cell r="I17">
            <v>121.52174428678705</v>
          </cell>
          <cell r="J17">
            <v>1290258.2699999996</v>
          </cell>
          <cell r="K17">
            <v>101.17087789568424</v>
          </cell>
          <cell r="L17">
            <v>308654.0799999982</v>
          </cell>
        </row>
        <row r="18">
          <cell r="B18">
            <v>9151755</v>
          </cell>
          <cell r="C18">
            <v>2435019</v>
          </cell>
          <cell r="D18">
            <v>469812</v>
          </cell>
          <cell r="G18">
            <v>2426728.56</v>
          </cell>
          <cell r="H18">
            <v>652885.6200000001</v>
          </cell>
          <cell r="I18">
            <v>138.9674210109576</v>
          </cell>
          <cell r="J18">
            <v>183073.6200000001</v>
          </cell>
          <cell r="K18">
            <v>99.65953284142752</v>
          </cell>
          <cell r="L18">
            <v>-8290.439999999944</v>
          </cell>
        </row>
        <row r="19">
          <cell r="B19">
            <v>19618479</v>
          </cell>
          <cell r="C19">
            <v>4368658</v>
          </cell>
          <cell r="D19">
            <v>1065433</v>
          </cell>
          <cell r="G19">
            <v>4192124.18</v>
          </cell>
          <cell r="H19">
            <v>1127455.94</v>
          </cell>
          <cell r="I19">
            <v>105.82138341876026</v>
          </cell>
          <cell r="J19">
            <v>62022.939999999944</v>
          </cell>
          <cell r="K19">
            <v>95.95908354464918</v>
          </cell>
          <cell r="L19">
            <v>-176533.81999999983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10818883.92</v>
          </cell>
          <cell r="H20">
            <v>2554368.8899999997</v>
          </cell>
          <cell r="I20">
            <v>89.70305308045454</v>
          </cell>
          <cell r="J20">
            <v>-293214.11000000034</v>
          </cell>
          <cell r="K20">
            <v>97.37475001269063</v>
          </cell>
          <cell r="L20">
            <v>-291680.0800000001</v>
          </cell>
        </row>
        <row r="21">
          <cell r="B21">
            <v>32278821</v>
          </cell>
          <cell r="C21">
            <v>8356414</v>
          </cell>
          <cell r="D21">
            <v>2108283</v>
          </cell>
          <cell r="G21">
            <v>8292276.49</v>
          </cell>
          <cell r="H21">
            <v>1918489.4800000004</v>
          </cell>
          <cell r="I21">
            <v>90.99772089420635</v>
          </cell>
          <cell r="J21">
            <v>-189793.51999999955</v>
          </cell>
          <cell r="K21">
            <v>99.23247567676758</v>
          </cell>
          <cell r="L21">
            <v>-64137.50999999978</v>
          </cell>
        </row>
        <row r="22">
          <cell r="B22">
            <v>41377502</v>
          </cell>
          <cell r="C22">
            <v>11544813</v>
          </cell>
          <cell r="D22">
            <v>2627769</v>
          </cell>
          <cell r="G22">
            <v>12563002.46</v>
          </cell>
          <cell r="H22">
            <v>2490345.870000001</v>
          </cell>
          <cell r="I22">
            <v>94.77034967685519</v>
          </cell>
          <cell r="J22">
            <v>-137423.12999999896</v>
          </cell>
          <cell r="K22">
            <v>108.81945389674135</v>
          </cell>
          <cell r="L22">
            <v>1018189.4600000009</v>
          </cell>
        </row>
        <row r="23">
          <cell r="B23">
            <v>20622040</v>
          </cell>
          <cell r="C23">
            <v>5990070</v>
          </cell>
          <cell r="D23">
            <v>1462770</v>
          </cell>
          <cell r="G23">
            <v>6084879.5</v>
          </cell>
          <cell r="H23">
            <v>1429147.9299999997</v>
          </cell>
          <cell r="I23">
            <v>97.70147938500241</v>
          </cell>
          <cell r="J23">
            <v>-33622.0700000003</v>
          </cell>
          <cell r="K23">
            <v>101.58277783064304</v>
          </cell>
          <cell r="L23">
            <v>94809.5</v>
          </cell>
        </row>
        <row r="24">
          <cell r="B24">
            <v>27127619</v>
          </cell>
          <cell r="C24">
            <v>5589082</v>
          </cell>
          <cell r="D24">
            <v>1271753</v>
          </cell>
          <cell r="G24">
            <v>6312458.82</v>
          </cell>
          <cell r="H24">
            <v>1538861.17</v>
          </cell>
          <cell r="I24">
            <v>121.00314841010793</v>
          </cell>
          <cell r="J24">
            <v>267108.1699999999</v>
          </cell>
          <cell r="K24">
            <v>112.94267681168392</v>
          </cell>
          <cell r="L24">
            <v>723376.8200000003</v>
          </cell>
        </row>
        <row r="25">
          <cell r="B25">
            <v>34353900</v>
          </cell>
          <cell r="C25">
            <v>7767330</v>
          </cell>
          <cell r="D25">
            <v>2199770</v>
          </cell>
          <cell r="G25">
            <v>8392333.01</v>
          </cell>
          <cell r="H25">
            <v>2232462.7799999993</v>
          </cell>
          <cell r="I25">
            <v>101.48619082904118</v>
          </cell>
          <cell r="J25">
            <v>32692.77999999933</v>
          </cell>
          <cell r="K25">
            <v>108.04656181725252</v>
          </cell>
          <cell r="L25">
            <v>625003.0099999998</v>
          </cell>
        </row>
        <row r="26">
          <cell r="B26">
            <v>22573748</v>
          </cell>
          <cell r="C26">
            <v>5528167</v>
          </cell>
          <cell r="D26">
            <v>1624309</v>
          </cell>
          <cell r="G26">
            <v>5597055.89</v>
          </cell>
          <cell r="H26">
            <v>1465065.3699999996</v>
          </cell>
          <cell r="I26">
            <v>90.19622313242121</v>
          </cell>
          <cell r="J26">
            <v>-159243.63000000035</v>
          </cell>
          <cell r="K26">
            <v>101.2461434323529</v>
          </cell>
          <cell r="L26">
            <v>68888.88999999966</v>
          </cell>
        </row>
        <row r="27">
          <cell r="B27">
            <v>18628307</v>
          </cell>
          <cell r="C27">
            <v>4411942</v>
          </cell>
          <cell r="D27">
            <v>1233762</v>
          </cell>
          <cell r="G27">
            <v>4629141.24</v>
          </cell>
          <cell r="H27">
            <v>1305283.62</v>
          </cell>
          <cell r="I27">
            <v>105.79703540877415</v>
          </cell>
          <cell r="J27">
            <v>71521.62000000011</v>
          </cell>
          <cell r="K27">
            <v>104.92298493497876</v>
          </cell>
          <cell r="L27">
            <v>217199.24000000022</v>
          </cell>
        </row>
        <row r="28">
          <cell r="B28">
            <v>32686485</v>
          </cell>
          <cell r="C28">
            <v>8214135</v>
          </cell>
          <cell r="D28">
            <v>2195966</v>
          </cell>
          <cell r="G28">
            <v>9058753.53</v>
          </cell>
          <cell r="H28">
            <v>2279564.3999999994</v>
          </cell>
          <cell r="I28">
            <v>103.8069077572239</v>
          </cell>
          <cell r="J28">
            <v>83598.39999999944</v>
          </cell>
          <cell r="K28">
            <v>110.2825012006742</v>
          </cell>
          <cell r="L28">
            <v>844618.5299999993</v>
          </cell>
        </row>
        <row r="29">
          <cell r="B29">
            <v>62371264</v>
          </cell>
          <cell r="C29">
            <v>19823079</v>
          </cell>
          <cell r="D29">
            <v>4259633</v>
          </cell>
          <cell r="G29">
            <v>20498475.28</v>
          </cell>
          <cell r="H29">
            <v>6391128.530000001</v>
          </cell>
          <cell r="I29">
            <v>150.03941724557023</v>
          </cell>
          <cell r="J29">
            <v>2131495.530000001</v>
          </cell>
          <cell r="K29">
            <v>103.40712096238936</v>
          </cell>
          <cell r="L29">
            <v>675396.2800000012</v>
          </cell>
        </row>
        <row r="30">
          <cell r="B30">
            <v>26540729</v>
          </cell>
          <cell r="C30">
            <v>6143179</v>
          </cell>
          <cell r="D30">
            <v>1509029</v>
          </cell>
          <cell r="G30">
            <v>6510452.04</v>
          </cell>
          <cell r="H30">
            <v>1681588.1399999997</v>
          </cell>
          <cell r="I30">
            <v>111.43511092232154</v>
          </cell>
          <cell r="J30">
            <v>172559.13999999966</v>
          </cell>
          <cell r="K30">
            <v>105.97855019363753</v>
          </cell>
          <cell r="L30">
            <v>367273.04000000004</v>
          </cell>
        </row>
        <row r="31">
          <cell r="B31">
            <v>29026320</v>
          </cell>
          <cell r="C31">
            <v>7551241</v>
          </cell>
          <cell r="D31">
            <v>2073058</v>
          </cell>
          <cell r="G31">
            <v>6874264.75</v>
          </cell>
          <cell r="H31">
            <v>1765838.9900000002</v>
          </cell>
          <cell r="I31">
            <v>85.18039485629443</v>
          </cell>
          <cell r="J31">
            <v>-307219.0099999998</v>
          </cell>
          <cell r="K31">
            <v>91.03490075339934</v>
          </cell>
          <cell r="L31">
            <v>-676976.25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2512641.33</v>
          </cell>
          <cell r="H32">
            <v>609445.1300000001</v>
          </cell>
          <cell r="I32">
            <v>82.4080084267916</v>
          </cell>
          <cell r="J32">
            <v>-130100.86999999988</v>
          </cell>
          <cell r="K32">
            <v>95.66864643618642</v>
          </cell>
          <cell r="L32">
            <v>-113758.66999999993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8272053.12</v>
          </cell>
          <cell r="H33">
            <v>2186728.2700000005</v>
          </cell>
          <cell r="I33">
            <v>126.92704183772798</v>
          </cell>
          <cell r="J33">
            <v>463905.2700000005</v>
          </cell>
          <cell r="K33">
            <v>118.46267483049506</v>
          </cell>
          <cell r="L33">
            <v>1289218.12</v>
          </cell>
        </row>
        <row r="34">
          <cell r="B34">
            <v>20683000</v>
          </cell>
          <cell r="C34">
            <v>4879057</v>
          </cell>
          <cell r="D34">
            <v>1236362</v>
          </cell>
          <cell r="G34">
            <v>5101239.25</v>
          </cell>
          <cell r="H34">
            <v>1253378.2200000002</v>
          </cell>
          <cell r="I34">
            <v>101.37631373335643</v>
          </cell>
          <cell r="J34">
            <v>17016.220000000205</v>
          </cell>
          <cell r="K34">
            <v>104.55379492389616</v>
          </cell>
          <cell r="L34">
            <v>222182.25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10912559.33</v>
          </cell>
          <cell r="H35">
            <v>2584344.2700000005</v>
          </cell>
          <cell r="I35">
            <v>89.632934397363</v>
          </cell>
          <cell r="J35">
            <v>-298908.7299999995</v>
          </cell>
          <cell r="K35">
            <v>98.36110185467693</v>
          </cell>
          <cell r="L35">
            <v>-181825.66999999993</v>
          </cell>
        </row>
        <row r="36">
          <cell r="B36">
            <v>3982778648</v>
          </cell>
          <cell r="C36">
            <v>1135910971</v>
          </cell>
          <cell r="D36">
            <v>289938015</v>
          </cell>
          <cell r="G36">
            <v>1136373707.5999997</v>
          </cell>
          <cell r="H36">
            <v>283134713.63</v>
          </cell>
          <cell r="I36">
            <v>97.65353247313912</v>
          </cell>
          <cell r="J36">
            <v>-6803301.369999959</v>
          </cell>
          <cell r="K36">
            <v>100.04073704822063</v>
          </cell>
          <cell r="L36">
            <v>462736.60000002105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24" sqref="G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257907395.19</v>
      </c>
      <c r="F10" s="33">
        <f>'[5]вспомогат'!H10</f>
        <v>63070811.34</v>
      </c>
      <c r="G10" s="34">
        <f>'[5]вспомогат'!I10</f>
        <v>99.25549319446871</v>
      </c>
      <c r="H10" s="35">
        <f>'[5]вспомогат'!J10</f>
        <v>-473088.6599999964</v>
      </c>
      <c r="I10" s="36">
        <f>'[5]вспомогат'!K10</f>
        <v>100.90210514722912</v>
      </c>
      <c r="J10" s="37">
        <f>'[5]вспомогат'!L10</f>
        <v>2305795.1899999976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524558317.23</v>
      </c>
      <c r="F12" s="38">
        <f>'[5]вспомогат'!H11</f>
        <v>127340711.40000004</v>
      </c>
      <c r="G12" s="39">
        <f>'[5]вспомогат'!I11</f>
        <v>91.73081069010232</v>
      </c>
      <c r="H12" s="35">
        <f>'[5]вспомогат'!J11</f>
        <v>-11479288.599999964</v>
      </c>
      <c r="I12" s="36">
        <f>'[5]вспомогат'!K11</f>
        <v>100.01874637341265</v>
      </c>
      <c r="J12" s="37">
        <f>'[5]вспомогат'!L11</f>
        <v>98317.23000001907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38233068.05</v>
      </c>
      <c r="F13" s="38">
        <f>'[5]вспомогат'!H12</f>
        <v>9913569.609999996</v>
      </c>
      <c r="G13" s="39">
        <f>'[5]вспомогат'!I12</f>
        <v>89.68764122300385</v>
      </c>
      <c r="H13" s="35">
        <f>'[5]вспомогат'!J12</f>
        <v>-1139870.3900000043</v>
      </c>
      <c r="I13" s="36">
        <f>'[5]вспомогат'!K12</f>
        <v>94.6055977027655</v>
      </c>
      <c r="J13" s="37">
        <f>'[5]вспомогат'!L12</f>
        <v>-2180045.950000003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91812829.68</v>
      </c>
      <c r="F14" s="38">
        <f>'[5]вспомогат'!H13</f>
        <v>25686541.570000008</v>
      </c>
      <c r="G14" s="39">
        <f>'[5]вспомогат'!I13</f>
        <v>118.85105467329377</v>
      </c>
      <c r="H14" s="35">
        <f>'[5]вспомогат'!J13</f>
        <v>4074161.5700000077</v>
      </c>
      <c r="I14" s="36">
        <f>'[5]вспомогат'!K13</f>
        <v>96.9919782362667</v>
      </c>
      <c r="J14" s="37">
        <f>'[5]вспомогат'!L13</f>
        <v>-2847400.319999993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44609100</v>
      </c>
      <c r="D15" s="38">
        <f>'[5]вспомогат'!D14</f>
        <v>11323060</v>
      </c>
      <c r="E15" s="33">
        <f>'[5]вспомогат'!G14</f>
        <v>43967043.07</v>
      </c>
      <c r="F15" s="38">
        <f>'[5]вспомогат'!H14</f>
        <v>10836844.25</v>
      </c>
      <c r="G15" s="39">
        <f>'[5]вспомогат'!I14</f>
        <v>95.70596861625744</v>
      </c>
      <c r="H15" s="35">
        <f>'[5]вспомогат'!J14</f>
        <v>-486215.75</v>
      </c>
      <c r="I15" s="36">
        <f>'[5]вспомогат'!K14</f>
        <v>98.56070413884163</v>
      </c>
      <c r="J15" s="37">
        <f>'[5]вспомогат'!L14</f>
        <v>-642056.9299999997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7514593.81</v>
      </c>
      <c r="F16" s="38">
        <f>'[5]вспомогат'!H15</f>
        <v>1883903.6799999997</v>
      </c>
      <c r="G16" s="39">
        <f>'[5]вспомогат'!I15</f>
        <v>95.4249733439704</v>
      </c>
      <c r="H16" s="35">
        <f>'[5]вспомогат'!J15</f>
        <v>-90321.3200000003</v>
      </c>
      <c r="I16" s="36">
        <f>'[5]вспомогат'!K15</f>
        <v>100.22418367557886</v>
      </c>
      <c r="J16" s="37">
        <f>'[5]вспомогат'!L15</f>
        <v>16808.80999999959</v>
      </c>
    </row>
    <row r="17" spans="1:10" ht="20.25" customHeight="1">
      <c r="A17" s="41" t="s">
        <v>19</v>
      </c>
      <c r="B17" s="42">
        <f>SUM(B12:B16)</f>
        <v>2376234068</v>
      </c>
      <c r="C17" s="42">
        <f>SUM(C12:C16)</f>
        <v>711640229</v>
      </c>
      <c r="D17" s="42">
        <f>SUM(D12:D16)</f>
        <v>184783105</v>
      </c>
      <c r="E17" s="42">
        <f>SUM(E12:E16)</f>
        <v>706085851.84</v>
      </c>
      <c r="F17" s="42">
        <f>SUM(F12:F16)</f>
        <v>175661570.51000005</v>
      </c>
      <c r="G17" s="43">
        <f>F17/D17*100</f>
        <v>95.06365341679914</v>
      </c>
      <c r="H17" s="42">
        <f>SUM(H12:H16)</f>
        <v>-9121534.489999961</v>
      </c>
      <c r="I17" s="44">
        <f>E17/C17*100</f>
        <v>99.21949646272739</v>
      </c>
      <c r="J17" s="42">
        <f>SUM(J12:J16)</f>
        <v>-5554377.159999977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7891861</v>
      </c>
      <c r="D18" s="46">
        <f>'[5]вспомогат'!D16</f>
        <v>2084958</v>
      </c>
      <c r="E18" s="45">
        <f>'[5]вспомогат'!G16</f>
        <v>6661572.79</v>
      </c>
      <c r="F18" s="46">
        <f>'[5]вспомогат'!H16</f>
        <v>1650552.8899999997</v>
      </c>
      <c r="G18" s="47">
        <f>'[5]вспомогат'!I16</f>
        <v>79.16480284015311</v>
      </c>
      <c r="H18" s="48">
        <f>'[5]вспомогат'!J16</f>
        <v>-434405.11000000034</v>
      </c>
      <c r="I18" s="49">
        <f>'[5]вспомогат'!K16</f>
        <v>84.41067056300156</v>
      </c>
      <c r="J18" s="50">
        <f>'[5]вспомогат'!L16</f>
        <v>-1230288.21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26360911</v>
      </c>
      <c r="D19" s="38">
        <f>'[5]вспомогат'!D17</f>
        <v>5995138</v>
      </c>
      <c r="E19" s="33">
        <f>'[5]вспомогат'!G17</f>
        <v>26669565.08</v>
      </c>
      <c r="F19" s="38">
        <f>'[5]вспомогат'!H17</f>
        <v>7285396.27</v>
      </c>
      <c r="G19" s="39">
        <f>'[5]вспомогат'!I17</f>
        <v>121.52174428678705</v>
      </c>
      <c r="H19" s="35">
        <f>'[5]вспомогат'!J17</f>
        <v>1290258.2699999996</v>
      </c>
      <c r="I19" s="36">
        <f>'[5]вспомогат'!K17</f>
        <v>101.17087789568424</v>
      </c>
      <c r="J19" s="37">
        <f>'[5]вспомогат'!L17</f>
        <v>308654.0799999982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2435019</v>
      </c>
      <c r="D20" s="38">
        <f>'[5]вспомогат'!D18</f>
        <v>469812</v>
      </c>
      <c r="E20" s="33">
        <f>'[5]вспомогат'!G18</f>
        <v>2426728.56</v>
      </c>
      <c r="F20" s="38">
        <f>'[5]вспомогат'!H18</f>
        <v>652885.6200000001</v>
      </c>
      <c r="G20" s="39">
        <f>'[5]вспомогат'!I18</f>
        <v>138.9674210109576</v>
      </c>
      <c r="H20" s="35">
        <f>'[5]вспомогат'!J18</f>
        <v>183073.6200000001</v>
      </c>
      <c r="I20" s="36">
        <f>'[5]вспомогат'!K18</f>
        <v>99.65953284142752</v>
      </c>
      <c r="J20" s="37">
        <f>'[5]вспомогат'!L18</f>
        <v>-8290.439999999944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4368658</v>
      </c>
      <c r="D21" s="38">
        <f>'[5]вспомогат'!D19</f>
        <v>1065433</v>
      </c>
      <c r="E21" s="33">
        <f>'[5]вспомогат'!G19</f>
        <v>4192124.18</v>
      </c>
      <c r="F21" s="38">
        <f>'[5]вспомогат'!H19</f>
        <v>1127455.94</v>
      </c>
      <c r="G21" s="39">
        <f>'[5]вспомогат'!I19</f>
        <v>105.82138341876026</v>
      </c>
      <c r="H21" s="35">
        <f>'[5]вспомогат'!J19</f>
        <v>62022.939999999944</v>
      </c>
      <c r="I21" s="36">
        <f>'[5]вспомогат'!K19</f>
        <v>95.95908354464918</v>
      </c>
      <c r="J21" s="37">
        <f>'[5]вспомогат'!L19</f>
        <v>-176533.81999999983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10818883.92</v>
      </c>
      <c r="F22" s="38">
        <f>'[5]вспомогат'!H20</f>
        <v>2554368.8899999997</v>
      </c>
      <c r="G22" s="39">
        <f>'[5]вспомогат'!I20</f>
        <v>89.70305308045454</v>
      </c>
      <c r="H22" s="35">
        <f>'[5]вспомогат'!J20</f>
        <v>-293214.11000000034</v>
      </c>
      <c r="I22" s="36">
        <f>'[5]вспомогат'!K20</f>
        <v>97.37475001269063</v>
      </c>
      <c r="J22" s="37">
        <f>'[5]вспомогат'!L20</f>
        <v>-291680.0800000001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8356414</v>
      </c>
      <c r="D23" s="38">
        <f>'[5]вспомогат'!D21</f>
        <v>2108283</v>
      </c>
      <c r="E23" s="33">
        <f>'[5]вспомогат'!G21</f>
        <v>8292276.49</v>
      </c>
      <c r="F23" s="38">
        <f>'[5]вспомогат'!H21</f>
        <v>1918489.4800000004</v>
      </c>
      <c r="G23" s="39">
        <f>'[5]вспомогат'!I21</f>
        <v>90.99772089420635</v>
      </c>
      <c r="H23" s="35">
        <f>'[5]вспомогат'!J21</f>
        <v>-189793.51999999955</v>
      </c>
      <c r="I23" s="36">
        <f>'[5]вспомогат'!K21</f>
        <v>99.23247567676758</v>
      </c>
      <c r="J23" s="37">
        <f>'[5]вспомогат'!L21</f>
        <v>-64137.50999999978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11544813</v>
      </c>
      <c r="D24" s="38">
        <f>'[5]вспомогат'!D22</f>
        <v>2627769</v>
      </c>
      <c r="E24" s="33">
        <f>'[5]вспомогат'!G22</f>
        <v>12563002.46</v>
      </c>
      <c r="F24" s="38">
        <f>'[5]вспомогат'!H22</f>
        <v>2490345.870000001</v>
      </c>
      <c r="G24" s="39">
        <f>'[5]вспомогат'!I22</f>
        <v>94.77034967685519</v>
      </c>
      <c r="H24" s="35">
        <f>'[5]вспомогат'!J22</f>
        <v>-137423.12999999896</v>
      </c>
      <c r="I24" s="36">
        <f>'[5]вспомогат'!K22</f>
        <v>108.81945389674135</v>
      </c>
      <c r="J24" s="37">
        <f>'[5]вспомогат'!L22</f>
        <v>1018189.4600000009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5990070</v>
      </c>
      <c r="D25" s="38">
        <f>'[5]вспомогат'!D23</f>
        <v>1462770</v>
      </c>
      <c r="E25" s="33">
        <f>'[5]вспомогат'!G23</f>
        <v>6084879.5</v>
      </c>
      <c r="F25" s="38">
        <f>'[5]вспомогат'!H23</f>
        <v>1429147.9299999997</v>
      </c>
      <c r="G25" s="39">
        <f>'[5]вспомогат'!I23</f>
        <v>97.70147938500241</v>
      </c>
      <c r="H25" s="35">
        <f>'[5]вспомогат'!J23</f>
        <v>-33622.0700000003</v>
      </c>
      <c r="I25" s="36">
        <f>'[5]вспомогат'!K23</f>
        <v>101.58277783064304</v>
      </c>
      <c r="J25" s="37">
        <f>'[5]вспомогат'!L23</f>
        <v>94809.5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5589082</v>
      </c>
      <c r="D26" s="38">
        <f>'[5]вспомогат'!D24</f>
        <v>1271753</v>
      </c>
      <c r="E26" s="33">
        <f>'[5]вспомогат'!G24</f>
        <v>6312458.82</v>
      </c>
      <c r="F26" s="38">
        <f>'[5]вспомогат'!H24</f>
        <v>1538861.17</v>
      </c>
      <c r="G26" s="39">
        <f>'[5]вспомогат'!I24</f>
        <v>121.00314841010793</v>
      </c>
      <c r="H26" s="35">
        <f>'[5]вспомогат'!J24</f>
        <v>267108.1699999999</v>
      </c>
      <c r="I26" s="36">
        <f>'[5]вспомогат'!K24</f>
        <v>112.94267681168392</v>
      </c>
      <c r="J26" s="37">
        <f>'[5]вспомогат'!L24</f>
        <v>723376.8200000003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7767330</v>
      </c>
      <c r="D27" s="38">
        <f>'[5]вспомогат'!D25</f>
        <v>2199770</v>
      </c>
      <c r="E27" s="33">
        <f>'[5]вспомогат'!G25</f>
        <v>8392333.01</v>
      </c>
      <c r="F27" s="38">
        <f>'[5]вспомогат'!H25</f>
        <v>2232462.7799999993</v>
      </c>
      <c r="G27" s="39">
        <f>'[5]вспомогат'!I25</f>
        <v>101.48619082904118</v>
      </c>
      <c r="H27" s="35">
        <f>'[5]вспомогат'!J25</f>
        <v>32692.77999999933</v>
      </c>
      <c r="I27" s="36">
        <f>'[5]вспомогат'!K25</f>
        <v>108.04656181725252</v>
      </c>
      <c r="J27" s="37">
        <f>'[5]вспомогат'!L25</f>
        <v>625003.0099999998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5528167</v>
      </c>
      <c r="D28" s="38">
        <f>'[5]вспомогат'!D26</f>
        <v>1624309</v>
      </c>
      <c r="E28" s="33">
        <f>'[5]вспомогат'!G26</f>
        <v>5597055.89</v>
      </c>
      <c r="F28" s="38">
        <f>'[5]вспомогат'!H26</f>
        <v>1465065.3699999996</v>
      </c>
      <c r="G28" s="39">
        <f>'[5]вспомогат'!I26</f>
        <v>90.19622313242121</v>
      </c>
      <c r="H28" s="35">
        <f>'[5]вспомогат'!J26</f>
        <v>-159243.63000000035</v>
      </c>
      <c r="I28" s="36">
        <f>'[5]вспомогат'!K26</f>
        <v>101.2461434323529</v>
      </c>
      <c r="J28" s="37">
        <f>'[5]вспомогат'!L26</f>
        <v>68888.88999999966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4411942</v>
      </c>
      <c r="D29" s="38">
        <f>'[5]вспомогат'!D27</f>
        <v>1233762</v>
      </c>
      <c r="E29" s="33">
        <f>'[5]вспомогат'!G27</f>
        <v>4629141.24</v>
      </c>
      <c r="F29" s="38">
        <f>'[5]вспомогат'!H27</f>
        <v>1305283.62</v>
      </c>
      <c r="G29" s="39">
        <f>'[5]вспомогат'!I27</f>
        <v>105.79703540877415</v>
      </c>
      <c r="H29" s="35">
        <f>'[5]вспомогат'!J27</f>
        <v>71521.62000000011</v>
      </c>
      <c r="I29" s="36">
        <f>'[5]вспомогат'!K27</f>
        <v>104.92298493497876</v>
      </c>
      <c r="J29" s="37">
        <f>'[5]вспомогат'!L27</f>
        <v>217199.24000000022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8214135</v>
      </c>
      <c r="D30" s="38">
        <f>'[5]вспомогат'!D28</f>
        <v>2195966</v>
      </c>
      <c r="E30" s="33">
        <f>'[5]вспомогат'!G28</f>
        <v>9058753.53</v>
      </c>
      <c r="F30" s="38">
        <f>'[5]вспомогат'!H28</f>
        <v>2279564.3999999994</v>
      </c>
      <c r="G30" s="39">
        <f>'[5]вспомогат'!I28</f>
        <v>103.8069077572239</v>
      </c>
      <c r="H30" s="35">
        <f>'[5]вспомогат'!J28</f>
        <v>83598.39999999944</v>
      </c>
      <c r="I30" s="36">
        <f>'[5]вспомогат'!K28</f>
        <v>110.2825012006742</v>
      </c>
      <c r="J30" s="37">
        <f>'[5]вспомогат'!L28</f>
        <v>844618.5299999993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19823079</v>
      </c>
      <c r="D31" s="38">
        <f>'[5]вспомогат'!D29</f>
        <v>4259633</v>
      </c>
      <c r="E31" s="33">
        <f>'[5]вспомогат'!G29</f>
        <v>20498475.28</v>
      </c>
      <c r="F31" s="38">
        <f>'[5]вспомогат'!H29</f>
        <v>6391128.530000001</v>
      </c>
      <c r="G31" s="39">
        <f>'[5]вспомогат'!I29</f>
        <v>150.03941724557023</v>
      </c>
      <c r="H31" s="35">
        <f>'[5]вспомогат'!J29</f>
        <v>2131495.530000001</v>
      </c>
      <c r="I31" s="36">
        <f>'[5]вспомогат'!K29</f>
        <v>103.40712096238936</v>
      </c>
      <c r="J31" s="37">
        <f>'[5]вспомогат'!L29</f>
        <v>675396.2800000012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6143179</v>
      </c>
      <c r="D32" s="38">
        <f>'[5]вспомогат'!D30</f>
        <v>1509029</v>
      </c>
      <c r="E32" s="33">
        <f>'[5]вспомогат'!G30</f>
        <v>6510452.04</v>
      </c>
      <c r="F32" s="38">
        <f>'[5]вспомогат'!H30</f>
        <v>1681588.1399999997</v>
      </c>
      <c r="G32" s="39">
        <f>'[5]вспомогат'!I30</f>
        <v>111.43511092232154</v>
      </c>
      <c r="H32" s="35">
        <f>'[5]вспомогат'!J30</f>
        <v>172559.13999999966</v>
      </c>
      <c r="I32" s="36">
        <f>'[5]вспомогат'!K30</f>
        <v>105.97855019363753</v>
      </c>
      <c r="J32" s="37">
        <f>'[5]вспомогат'!L30</f>
        <v>367273.04000000004</v>
      </c>
    </row>
    <row r="33" spans="1:10" ht="12.75">
      <c r="A33" s="32" t="s">
        <v>35</v>
      </c>
      <c r="B33" s="33">
        <f>'[5]вспомогат'!B31</f>
        <v>29026320</v>
      </c>
      <c r="C33" s="33">
        <f>'[5]вспомогат'!C31</f>
        <v>7551241</v>
      </c>
      <c r="D33" s="38">
        <f>'[5]вспомогат'!D31</f>
        <v>2073058</v>
      </c>
      <c r="E33" s="33">
        <f>'[5]вспомогат'!G31</f>
        <v>6874264.75</v>
      </c>
      <c r="F33" s="38">
        <f>'[5]вспомогат'!H31</f>
        <v>1765838.9900000002</v>
      </c>
      <c r="G33" s="39">
        <f>'[5]вспомогат'!I31</f>
        <v>85.18039485629443</v>
      </c>
      <c r="H33" s="35">
        <f>'[5]вспомогат'!J31</f>
        <v>-307219.0099999998</v>
      </c>
      <c r="I33" s="36">
        <f>'[5]вспомогат'!K31</f>
        <v>91.03490075339934</v>
      </c>
      <c r="J33" s="37">
        <f>'[5]вспомогат'!L31</f>
        <v>-676976.25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2512641.33</v>
      </c>
      <c r="F34" s="38">
        <f>'[5]вспомогат'!H32</f>
        <v>609445.1300000001</v>
      </c>
      <c r="G34" s="39">
        <f>'[5]вспомогат'!I32</f>
        <v>82.4080084267916</v>
      </c>
      <c r="H34" s="35">
        <f>'[5]вспомогат'!J32</f>
        <v>-130100.86999999988</v>
      </c>
      <c r="I34" s="36">
        <f>'[5]вспомогат'!K32</f>
        <v>95.66864643618642</v>
      </c>
      <c r="J34" s="37">
        <f>'[5]вспомогат'!L32</f>
        <v>-113758.66999999993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8272053.12</v>
      </c>
      <c r="F35" s="38">
        <f>'[5]вспомогат'!H33</f>
        <v>2186728.2700000005</v>
      </c>
      <c r="G35" s="39">
        <f>'[5]вспомогат'!I33</f>
        <v>126.92704183772798</v>
      </c>
      <c r="H35" s="35">
        <f>'[5]вспомогат'!J33</f>
        <v>463905.2700000005</v>
      </c>
      <c r="I35" s="36">
        <f>'[5]вспомогат'!K33</f>
        <v>118.46267483049506</v>
      </c>
      <c r="J35" s="37">
        <f>'[5]вспомогат'!L33</f>
        <v>1289218.12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4879057</v>
      </c>
      <c r="D36" s="38">
        <f>'[5]вспомогат'!D34</f>
        <v>1236362</v>
      </c>
      <c r="E36" s="33">
        <f>'[5]вспомогат'!G34</f>
        <v>5101239.25</v>
      </c>
      <c r="F36" s="38">
        <f>'[5]вспомогат'!H34</f>
        <v>1253378.2200000002</v>
      </c>
      <c r="G36" s="39">
        <f>'[5]вспомогат'!I34</f>
        <v>101.37631373335643</v>
      </c>
      <c r="H36" s="35">
        <f>'[5]вспомогат'!J34</f>
        <v>17016.220000000205</v>
      </c>
      <c r="I36" s="36">
        <f>'[5]вспомогат'!K34</f>
        <v>104.55379492389616</v>
      </c>
      <c r="J36" s="37">
        <f>'[5]вспомогат'!L34</f>
        <v>222182.25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10912559.33</v>
      </c>
      <c r="F37" s="38">
        <f>'[5]вспомогат'!H35</f>
        <v>2584344.2700000005</v>
      </c>
      <c r="G37" s="39">
        <f>'[5]вспомогат'!I35</f>
        <v>89.632934397363</v>
      </c>
      <c r="H37" s="35">
        <f>'[5]вспомогат'!J35</f>
        <v>-298908.7299999995</v>
      </c>
      <c r="I37" s="36">
        <f>'[5]вспомогат'!K35</f>
        <v>98.36110185467693</v>
      </c>
      <c r="J37" s="37">
        <f>'[5]вспомогат'!L35</f>
        <v>-181825.66999999993</v>
      </c>
    </row>
    <row r="38" spans="1:10" ht="18.75" customHeight="1">
      <c r="A38" s="51" t="s">
        <v>40</v>
      </c>
      <c r="B38" s="42">
        <f>SUM(B18:B37)</f>
        <v>642314580</v>
      </c>
      <c r="C38" s="42">
        <f>SUM(C18:C37)</f>
        <v>168669142</v>
      </c>
      <c r="D38" s="42">
        <f>SUM(D18:D37)</f>
        <v>41611010</v>
      </c>
      <c r="E38" s="42">
        <f>SUM(E18:E37)</f>
        <v>172380460.57000005</v>
      </c>
      <c r="F38" s="42">
        <f>SUM(F18:F37)</f>
        <v>44402331.780000016</v>
      </c>
      <c r="G38" s="43">
        <f>F38/D38*100</f>
        <v>106.70813272737196</v>
      </c>
      <c r="H38" s="42">
        <f>SUM(H18:H37)</f>
        <v>2791321.7800000007</v>
      </c>
      <c r="I38" s="44">
        <f>E38/C38*100</f>
        <v>102.2003542117977</v>
      </c>
      <c r="J38" s="42">
        <f>SUM(J18:J37)</f>
        <v>3711318.5700000003</v>
      </c>
    </row>
    <row r="39" spans="1:10" ht="20.25" customHeight="1">
      <c r="A39" s="52" t="s">
        <v>41</v>
      </c>
      <c r="B39" s="53">
        <f>'[5]вспомогат'!B36</f>
        <v>3982778648</v>
      </c>
      <c r="C39" s="53">
        <f>'[5]вспомогат'!C36</f>
        <v>1135910971</v>
      </c>
      <c r="D39" s="53">
        <f>'[5]вспомогат'!D36</f>
        <v>289938015</v>
      </c>
      <c r="E39" s="53">
        <f>'[5]вспомогат'!G36</f>
        <v>1136373707.5999997</v>
      </c>
      <c r="F39" s="53">
        <f>'[5]вспомогат'!H36</f>
        <v>283134713.63</v>
      </c>
      <c r="G39" s="54">
        <f>'[5]вспомогат'!I36</f>
        <v>97.65353247313912</v>
      </c>
      <c r="H39" s="53">
        <f>'[5]вспомогат'!J36</f>
        <v>-6803301.369999959</v>
      </c>
      <c r="I39" s="54">
        <f>'[5]вспомогат'!K36</f>
        <v>100.04073704822063</v>
      </c>
      <c r="J39" s="53">
        <f>'[5]вспомогат'!L36</f>
        <v>462736.60000002105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29.04.2014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2014-04-30T06:18:44Z</dcterms:created>
  <dcterms:modified xsi:type="dcterms:W3CDTF">2014-04-30T06:20:51Z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