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<sst xmlns="http://schemas.openxmlformats.org/spreadsheetml/2006/main" count="47" uniqueCount="42">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</sst>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3004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30.04.2014</v>
          </cell>
        </row>
        <row r="6">
          <cell r="G6" t="str">
            <v>Фактично надійшло на 30.04.2014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964230000</v>
          </cell>
          <cell r="C10">
            <v>255601600</v>
          </cell>
          <cell r="D10">
            <v>63543900</v>
          </cell>
          <cell r="G10">
            <v>261499231.43</v>
          </cell>
          <cell r="H10">
            <v>66662647.58000001</v>
          </cell>
          <cell r="I10">
            <v>104.90802040793848</v>
          </cell>
          <cell r="J10">
            <v>3118747.580000013</v>
          </cell>
          <cell r="K10">
            <v>102.30735309559877</v>
          </cell>
          <cell r="L10">
            <v>5897631.430000007</v>
          </cell>
        </row>
        <row r="11">
          <cell r="B11">
            <v>1691009600</v>
          </cell>
          <cell r="C11">
            <v>524460000</v>
          </cell>
          <cell r="D11">
            <v>138820000</v>
          </cell>
          <cell r="G11">
            <v>535879942.15</v>
          </cell>
          <cell r="H11">
            <v>138662336.32</v>
          </cell>
          <cell r="I11">
            <v>99.88642581760553</v>
          </cell>
          <cell r="J11">
            <v>-157663.68000000715</v>
          </cell>
          <cell r="K11">
            <v>102.17746675628266</v>
          </cell>
          <cell r="L11">
            <v>11419942.149999976</v>
          </cell>
        </row>
        <row r="12">
          <cell r="B12">
            <v>129920230</v>
          </cell>
          <cell r="C12">
            <v>39344414</v>
          </cell>
          <cell r="D12">
            <v>9984740</v>
          </cell>
          <cell r="G12">
            <v>38996188.53</v>
          </cell>
          <cell r="H12">
            <v>10676690.09</v>
          </cell>
          <cell r="I12">
            <v>106.93007619627552</v>
          </cell>
          <cell r="J12">
            <v>691950.0899999999</v>
          </cell>
          <cell r="K12">
            <v>99.11493034309775</v>
          </cell>
          <cell r="L12">
            <v>-348225.4699999988</v>
          </cell>
        </row>
        <row r="13">
          <cell r="B13">
            <v>266081638</v>
          </cell>
          <cell r="C13">
            <v>94660230</v>
          </cell>
          <cell r="D13">
            <v>21612380</v>
          </cell>
          <cell r="G13">
            <v>92027640.23</v>
          </cell>
          <cell r="H13">
            <v>25901352.120000005</v>
          </cell>
          <cell r="I13">
            <v>119.8449782948477</v>
          </cell>
          <cell r="J13">
            <v>4288972.120000005</v>
          </cell>
          <cell r="K13">
            <v>97.21890621858832</v>
          </cell>
          <cell r="L13">
            <v>-2632589.769999996</v>
          </cell>
        </row>
        <row r="14">
          <cell r="B14">
            <v>139848700</v>
          </cell>
          <cell r="C14">
            <v>44609100</v>
          </cell>
          <cell r="D14">
            <v>11323060</v>
          </cell>
          <cell r="G14">
            <v>44580045.44</v>
          </cell>
          <cell r="H14">
            <v>11449846.619999997</v>
          </cell>
          <cell r="I14">
            <v>101.1197204642561</v>
          </cell>
          <cell r="J14">
            <v>126786.61999999732</v>
          </cell>
          <cell r="K14">
            <v>99.93486853579202</v>
          </cell>
          <cell r="L14">
            <v>-29054.560000002384</v>
          </cell>
        </row>
        <row r="15">
          <cell r="B15">
            <v>24762900</v>
          </cell>
          <cell r="C15">
            <v>7497785</v>
          </cell>
          <cell r="D15">
            <v>1974225</v>
          </cell>
          <cell r="G15">
            <v>7629640.86</v>
          </cell>
          <cell r="H15">
            <v>1998950.7300000004</v>
          </cell>
          <cell r="I15">
            <v>101.25242715495956</v>
          </cell>
          <cell r="J15">
            <v>24725.730000000447</v>
          </cell>
          <cell r="K15">
            <v>101.75859750579673</v>
          </cell>
          <cell r="L15">
            <v>131855.86000000034</v>
          </cell>
        </row>
        <row r="16">
          <cell r="B16">
            <v>31602500</v>
          </cell>
          <cell r="C16">
            <v>7891861</v>
          </cell>
          <cell r="D16">
            <v>2084958</v>
          </cell>
          <cell r="G16">
            <v>6754473.17</v>
          </cell>
          <cell r="H16">
            <v>1743453.2699999996</v>
          </cell>
          <cell r="I16">
            <v>83.62054631316312</v>
          </cell>
          <cell r="J16">
            <v>-341504.73000000045</v>
          </cell>
          <cell r="K16">
            <v>85.5878375201996</v>
          </cell>
          <cell r="L16">
            <v>-1137387.83</v>
          </cell>
        </row>
        <row r="17">
          <cell r="B17">
            <v>92189150</v>
          </cell>
          <cell r="C17">
            <v>26360911</v>
          </cell>
          <cell r="D17">
            <v>5994616</v>
          </cell>
          <cell r="G17">
            <v>27003025.2</v>
          </cell>
          <cell r="H17">
            <v>7618856.390000001</v>
          </cell>
          <cell r="I17">
            <v>127.09498640113061</v>
          </cell>
          <cell r="J17">
            <v>1624240.3900000006</v>
          </cell>
          <cell r="K17">
            <v>102.43585739506497</v>
          </cell>
          <cell r="L17">
            <v>642114.1999999993</v>
          </cell>
        </row>
        <row r="18">
          <cell r="B18">
            <v>9151755</v>
          </cell>
          <cell r="C18">
            <v>2435019</v>
          </cell>
          <cell r="D18">
            <v>680086</v>
          </cell>
          <cell r="G18">
            <v>2455145.6</v>
          </cell>
          <cell r="H18">
            <v>681302.6600000001</v>
          </cell>
          <cell r="I18">
            <v>100.17889796290471</v>
          </cell>
          <cell r="J18">
            <v>1216.660000000149</v>
          </cell>
          <cell r="K18">
            <v>100.82654796533414</v>
          </cell>
          <cell r="L18">
            <v>20126.600000000093</v>
          </cell>
        </row>
        <row r="19">
          <cell r="B19">
            <v>19618479</v>
          </cell>
          <cell r="C19">
            <v>4368658</v>
          </cell>
          <cell r="D19">
            <v>1065433</v>
          </cell>
          <cell r="G19">
            <v>4253492.6</v>
          </cell>
          <cell r="H19">
            <v>1188824.3599999994</v>
          </cell>
          <cell r="I19">
            <v>111.58133453722566</v>
          </cell>
          <cell r="J19">
            <v>123391.3599999994</v>
          </cell>
          <cell r="K19">
            <v>97.36382660304376</v>
          </cell>
          <cell r="L19">
            <v>-115165.40000000037</v>
          </cell>
        </row>
        <row r="20">
          <cell r="B20">
            <v>43409699</v>
          </cell>
          <cell r="C20">
            <v>11110564</v>
          </cell>
          <cell r="D20">
            <v>2847583</v>
          </cell>
          <cell r="G20">
            <v>11171862.2</v>
          </cell>
          <cell r="H20">
            <v>2907347.169999999</v>
          </cell>
          <cell r="I20">
            <v>102.09876832387323</v>
          </cell>
          <cell r="J20">
            <v>59764.169999998994</v>
          </cell>
          <cell r="K20">
            <v>100.55171096624798</v>
          </cell>
          <cell r="L20">
            <v>61298.199999999255</v>
          </cell>
        </row>
        <row r="21">
          <cell r="B21">
            <v>32278821</v>
          </cell>
          <cell r="C21">
            <v>8256414</v>
          </cell>
          <cell r="D21">
            <v>2008283</v>
          </cell>
          <cell r="G21">
            <v>8560023.31</v>
          </cell>
          <cell r="H21">
            <v>2186236.3000000007</v>
          </cell>
          <cell r="I21">
            <v>108.86096730391088</v>
          </cell>
          <cell r="J21">
            <v>177953.30000000075</v>
          </cell>
          <cell r="K21">
            <v>103.6772539506861</v>
          </cell>
          <cell r="L21">
            <v>303609.3100000005</v>
          </cell>
        </row>
        <row r="22">
          <cell r="B22">
            <v>41377502</v>
          </cell>
          <cell r="C22">
            <v>11544813</v>
          </cell>
          <cell r="D22">
            <v>2688769</v>
          </cell>
          <cell r="G22">
            <v>12858691.77</v>
          </cell>
          <cell r="H22">
            <v>2786035.1799999997</v>
          </cell>
          <cell r="I22">
            <v>103.61749856532857</v>
          </cell>
          <cell r="J22">
            <v>97266.1799999997</v>
          </cell>
          <cell r="K22">
            <v>111.38068472828446</v>
          </cell>
          <cell r="L22">
            <v>1313878.7699999996</v>
          </cell>
        </row>
        <row r="23">
          <cell r="B23">
            <v>20622040</v>
          </cell>
          <cell r="C23">
            <v>5990070</v>
          </cell>
          <cell r="D23">
            <v>1462770</v>
          </cell>
          <cell r="G23">
            <v>6238155.57</v>
          </cell>
          <cell r="H23">
            <v>1582424</v>
          </cell>
          <cell r="I23">
            <v>108.17995993901981</v>
          </cell>
          <cell r="J23">
            <v>119654</v>
          </cell>
          <cell r="K23">
            <v>104.14161387095643</v>
          </cell>
          <cell r="L23">
            <v>248085.5700000003</v>
          </cell>
        </row>
        <row r="24">
          <cell r="B24">
            <v>27127619</v>
          </cell>
          <cell r="C24">
            <v>5589082</v>
          </cell>
          <cell r="D24">
            <v>1271753</v>
          </cell>
          <cell r="G24">
            <v>6410979.36</v>
          </cell>
          <cell r="H24">
            <v>1637381.71</v>
          </cell>
          <cell r="I24">
            <v>128.74997817972516</v>
          </cell>
          <cell r="J24">
            <v>365628.70999999996</v>
          </cell>
          <cell r="K24">
            <v>114.70540886678708</v>
          </cell>
          <cell r="L24">
            <v>821897.3600000003</v>
          </cell>
        </row>
        <row r="25">
          <cell r="B25">
            <v>34353900</v>
          </cell>
          <cell r="C25">
            <v>7767330</v>
          </cell>
          <cell r="D25">
            <v>2199770</v>
          </cell>
          <cell r="G25">
            <v>8479521.51</v>
          </cell>
          <cell r="H25">
            <v>2319651.2799999993</v>
          </cell>
          <cell r="I25">
            <v>105.44971883424172</v>
          </cell>
          <cell r="J25">
            <v>119881.27999999933</v>
          </cell>
          <cell r="K25">
            <v>109.16906465928446</v>
          </cell>
          <cell r="L25">
            <v>712191.5099999998</v>
          </cell>
        </row>
        <row r="26">
          <cell r="B26">
            <v>22573748</v>
          </cell>
          <cell r="C26">
            <v>5528167</v>
          </cell>
          <cell r="D26">
            <v>1624309</v>
          </cell>
          <cell r="G26">
            <v>5683374.63</v>
          </cell>
          <cell r="H26">
            <v>1551384.1099999999</v>
          </cell>
          <cell r="I26">
            <v>95.51040534775095</v>
          </cell>
          <cell r="J26">
            <v>-72924.89000000013</v>
          </cell>
          <cell r="K26">
            <v>102.80757853371651</v>
          </cell>
          <cell r="L26">
            <v>155207.6299999999</v>
          </cell>
        </row>
        <row r="27">
          <cell r="B27">
            <v>18628307</v>
          </cell>
          <cell r="C27">
            <v>4411942</v>
          </cell>
          <cell r="D27">
            <v>1240372</v>
          </cell>
          <cell r="G27">
            <v>4726788.79</v>
          </cell>
          <cell r="H27">
            <v>1402931.17</v>
          </cell>
          <cell r="I27">
            <v>113.1056787802369</v>
          </cell>
          <cell r="J27">
            <v>162559.16999999993</v>
          </cell>
          <cell r="K27">
            <v>107.13624045828345</v>
          </cell>
          <cell r="L27">
            <v>314846.79000000004</v>
          </cell>
        </row>
        <row r="28">
          <cell r="B28">
            <v>32686485</v>
          </cell>
          <cell r="C28">
            <v>8216739</v>
          </cell>
          <cell r="D28">
            <v>2235706</v>
          </cell>
          <cell r="G28">
            <v>9322109.76</v>
          </cell>
          <cell r="H28">
            <v>2542920.63</v>
          </cell>
          <cell r="I28">
            <v>113.74128038301994</v>
          </cell>
          <cell r="J28">
            <v>307214.6299999999</v>
          </cell>
          <cell r="K28">
            <v>113.45266972700483</v>
          </cell>
          <cell r="L28">
            <v>1105370.7599999998</v>
          </cell>
        </row>
        <row r="29">
          <cell r="B29">
            <v>62371264</v>
          </cell>
          <cell r="C29">
            <v>19823079</v>
          </cell>
          <cell r="D29">
            <v>4259633</v>
          </cell>
          <cell r="G29">
            <v>20653911.73</v>
          </cell>
          <cell r="H29">
            <v>6546564.98</v>
          </cell>
          <cell r="I29">
            <v>153.68847457046184</v>
          </cell>
          <cell r="J29">
            <v>2286931.9800000004</v>
          </cell>
          <cell r="K29">
            <v>104.19123956475178</v>
          </cell>
          <cell r="L29">
            <v>830832.7300000004</v>
          </cell>
        </row>
        <row r="30">
          <cell r="B30">
            <v>26540729</v>
          </cell>
          <cell r="C30">
            <v>6137179</v>
          </cell>
          <cell r="D30">
            <v>1596929</v>
          </cell>
          <cell r="G30">
            <v>6638018.05</v>
          </cell>
          <cell r="H30">
            <v>1809154.1499999994</v>
          </cell>
          <cell r="I30">
            <v>113.28957956177135</v>
          </cell>
          <cell r="J30">
            <v>212225.14999999944</v>
          </cell>
          <cell r="K30">
            <v>108.16073720515567</v>
          </cell>
          <cell r="L30">
            <v>500839.0499999998</v>
          </cell>
        </row>
        <row r="31">
          <cell r="B31">
            <v>29019220</v>
          </cell>
          <cell r="C31">
            <v>7550453</v>
          </cell>
          <cell r="D31">
            <v>2060785</v>
          </cell>
          <cell r="G31">
            <v>6988288.73</v>
          </cell>
          <cell r="H31">
            <v>1879862.9700000007</v>
          </cell>
          <cell r="I31">
            <v>91.22072268577269</v>
          </cell>
          <cell r="J31">
            <v>-180922.02999999933</v>
          </cell>
          <cell r="K31">
            <v>92.55456235539775</v>
          </cell>
          <cell r="L31">
            <v>-562164.2699999996</v>
          </cell>
        </row>
        <row r="32">
          <cell r="B32">
            <v>10776857</v>
          </cell>
          <cell r="C32">
            <v>2396400</v>
          </cell>
          <cell r="D32">
            <v>509546</v>
          </cell>
          <cell r="G32">
            <v>2611637.23</v>
          </cell>
          <cell r="H32">
            <v>708441.03</v>
          </cell>
          <cell r="I32">
            <v>139.0337732020269</v>
          </cell>
          <cell r="J32">
            <v>198895.03000000003</v>
          </cell>
          <cell r="K32">
            <v>108.98169045234518</v>
          </cell>
          <cell r="L32">
            <v>215237.22999999998</v>
          </cell>
        </row>
        <row r="33">
          <cell r="B33">
            <v>25220561</v>
          </cell>
          <cell r="C33">
            <v>7389917</v>
          </cell>
          <cell r="D33">
            <v>2129905</v>
          </cell>
          <cell r="G33">
            <v>8910756.78</v>
          </cell>
          <cell r="H33">
            <v>2825431.9299999997</v>
          </cell>
          <cell r="I33">
            <v>132.65530293604644</v>
          </cell>
          <cell r="J33">
            <v>695526.9299999997</v>
          </cell>
          <cell r="K33">
            <v>120.57993046471292</v>
          </cell>
          <cell r="L33">
            <v>1520839.7799999993</v>
          </cell>
        </row>
        <row r="34">
          <cell r="B34">
            <v>20683000</v>
          </cell>
          <cell r="C34">
            <v>4879057</v>
          </cell>
          <cell r="D34">
            <v>1236362</v>
          </cell>
          <cell r="G34">
            <v>5211063.73</v>
          </cell>
          <cell r="H34">
            <v>1363202.7000000007</v>
          </cell>
          <cell r="I34">
            <v>110.25918784304278</v>
          </cell>
          <cell r="J34">
            <v>126840.70000000065</v>
          </cell>
          <cell r="K34">
            <v>106.80473152906393</v>
          </cell>
          <cell r="L34">
            <v>332006.73000000045</v>
          </cell>
        </row>
        <row r="35">
          <cell r="B35">
            <v>40398203</v>
          </cell>
          <cell r="C35">
            <v>11094385</v>
          </cell>
          <cell r="D35">
            <v>2883253</v>
          </cell>
          <cell r="G35">
            <v>11155191.56</v>
          </cell>
          <cell r="H35">
            <v>2826976.500000001</v>
          </cell>
          <cell r="I35">
            <v>98.04815949207374</v>
          </cell>
          <cell r="J35">
            <v>-56276.49999999907</v>
          </cell>
          <cell r="K35">
            <v>100.54808409839752</v>
          </cell>
          <cell r="L35">
            <v>60806.56000000052</v>
          </cell>
        </row>
        <row r="36">
          <cell r="B36">
            <v>3856482907</v>
          </cell>
          <cell r="C36">
            <v>1134915169</v>
          </cell>
          <cell r="D36">
            <v>289339126</v>
          </cell>
          <cell r="G36">
            <v>1156699199.92</v>
          </cell>
          <cell r="H36">
            <v>303460205.95</v>
          </cell>
          <cell r="I36">
            <v>104.88045987600032</v>
          </cell>
          <cell r="J36">
            <v>14121079.950000007</v>
          </cell>
          <cell r="K36">
            <v>101.91944133932004</v>
          </cell>
          <cell r="L36">
            <v>21784030.919999987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7" sqref="F2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30.04.2014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30.04.2014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255601600</v>
      </c>
      <c r="D10" s="33">
        <f>'[5]вспомогат'!D10</f>
        <v>63543900</v>
      </c>
      <c r="E10" s="33">
        <f>'[5]вспомогат'!G10</f>
        <v>261499231.43</v>
      </c>
      <c r="F10" s="33">
        <f>'[5]вспомогат'!H10</f>
        <v>66662647.58000001</v>
      </c>
      <c r="G10" s="34">
        <f>'[5]вспомогат'!I10</f>
        <v>104.90802040793848</v>
      </c>
      <c r="H10" s="35">
        <f>'[5]вспомогат'!J10</f>
        <v>3118747.580000013</v>
      </c>
      <c r="I10" s="36">
        <f>'[5]вспомогат'!K10</f>
        <v>102.30735309559877</v>
      </c>
      <c r="J10" s="37">
        <f>'[5]вспомогат'!L10</f>
        <v>5897631.430000007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524460000</v>
      </c>
      <c r="D12" s="38">
        <f>'[5]вспомогат'!D11</f>
        <v>138820000</v>
      </c>
      <c r="E12" s="33">
        <f>'[5]вспомогат'!G11</f>
        <v>535879942.15</v>
      </c>
      <c r="F12" s="38">
        <f>'[5]вспомогат'!H11</f>
        <v>138662336.32</v>
      </c>
      <c r="G12" s="39">
        <f>'[5]вспомогат'!I11</f>
        <v>99.88642581760553</v>
      </c>
      <c r="H12" s="35">
        <f>'[5]вспомогат'!J11</f>
        <v>-157663.68000000715</v>
      </c>
      <c r="I12" s="36">
        <f>'[5]вспомогат'!K11</f>
        <v>102.17746675628266</v>
      </c>
      <c r="J12" s="37">
        <f>'[5]вспомогат'!L11</f>
        <v>11419942.149999976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39344414</v>
      </c>
      <c r="D13" s="38">
        <f>'[5]вспомогат'!D12</f>
        <v>9984740</v>
      </c>
      <c r="E13" s="33">
        <f>'[5]вспомогат'!G12</f>
        <v>38996188.53</v>
      </c>
      <c r="F13" s="38">
        <f>'[5]вспомогат'!H12</f>
        <v>10676690.09</v>
      </c>
      <c r="G13" s="39">
        <f>'[5]вспомогат'!I12</f>
        <v>106.93007619627552</v>
      </c>
      <c r="H13" s="35">
        <f>'[5]вспомогат'!J12</f>
        <v>691950.0899999999</v>
      </c>
      <c r="I13" s="36">
        <f>'[5]вспомогат'!K12</f>
        <v>99.11493034309775</v>
      </c>
      <c r="J13" s="37">
        <f>'[5]вспомогат'!L12</f>
        <v>-348225.4699999988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94660230</v>
      </c>
      <c r="D14" s="38">
        <f>'[5]вспомогат'!D13</f>
        <v>21612380</v>
      </c>
      <c r="E14" s="33">
        <f>'[5]вспомогат'!G13</f>
        <v>92027640.23</v>
      </c>
      <c r="F14" s="38">
        <f>'[5]вспомогат'!H13</f>
        <v>25901352.120000005</v>
      </c>
      <c r="G14" s="39">
        <f>'[5]вспомогат'!I13</f>
        <v>119.8449782948477</v>
      </c>
      <c r="H14" s="35">
        <f>'[5]вспомогат'!J13</f>
        <v>4288972.120000005</v>
      </c>
      <c r="I14" s="36">
        <f>'[5]вспомогат'!K13</f>
        <v>97.21890621858832</v>
      </c>
      <c r="J14" s="37">
        <f>'[5]вспомогат'!L13</f>
        <v>-2632589.769999996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44609100</v>
      </c>
      <c r="D15" s="38">
        <f>'[5]вспомогат'!D14</f>
        <v>11323060</v>
      </c>
      <c r="E15" s="33">
        <f>'[5]вспомогат'!G14</f>
        <v>44580045.44</v>
      </c>
      <c r="F15" s="38">
        <f>'[5]вспомогат'!H14</f>
        <v>11449846.619999997</v>
      </c>
      <c r="G15" s="39">
        <f>'[5]вспомогат'!I14</f>
        <v>101.1197204642561</v>
      </c>
      <c r="H15" s="35">
        <f>'[5]вспомогат'!J14</f>
        <v>126786.61999999732</v>
      </c>
      <c r="I15" s="36">
        <f>'[5]вспомогат'!K14</f>
        <v>99.93486853579202</v>
      </c>
      <c r="J15" s="37">
        <f>'[5]вспомогат'!L14</f>
        <v>-29054.560000002384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7497785</v>
      </c>
      <c r="D16" s="38">
        <f>'[5]вспомогат'!D15</f>
        <v>1974225</v>
      </c>
      <c r="E16" s="33">
        <f>'[5]вспомогат'!G15</f>
        <v>7629640.86</v>
      </c>
      <c r="F16" s="38">
        <f>'[5]вспомогат'!H15</f>
        <v>1998950.7300000004</v>
      </c>
      <c r="G16" s="39">
        <f>'[5]вспомогат'!I15</f>
        <v>101.25242715495956</v>
      </c>
      <c r="H16" s="35">
        <f>'[5]вспомогат'!J15</f>
        <v>24725.730000000447</v>
      </c>
      <c r="I16" s="36">
        <f>'[5]вспомогат'!K15</f>
        <v>101.75859750579673</v>
      </c>
      <c r="J16" s="37">
        <f>'[5]вспомогат'!L15</f>
        <v>131855.86000000034</v>
      </c>
    </row>
    <row r="17" spans="1:10" ht="20.25" customHeight="1">
      <c r="A17" s="41" t="s">
        <v>19</v>
      </c>
      <c r="B17" s="42">
        <f>SUM(B12:B16)</f>
        <v>2251623068</v>
      </c>
      <c r="C17" s="42">
        <f>SUM(C12:C16)</f>
        <v>710571529</v>
      </c>
      <c r="D17" s="42">
        <f>SUM(D12:D16)</f>
        <v>183714405</v>
      </c>
      <c r="E17" s="42">
        <f>SUM(E12:E16)</f>
        <v>719113457.2099999</v>
      </c>
      <c r="F17" s="42">
        <f>SUM(F12:F16)</f>
        <v>188689175.88</v>
      </c>
      <c r="G17" s="43">
        <f>F17/D17*100</f>
        <v>102.70788285763437</v>
      </c>
      <c r="H17" s="42">
        <f>SUM(H12:H16)</f>
        <v>4974770.879999995</v>
      </c>
      <c r="I17" s="44">
        <f>E17/C17*100</f>
        <v>101.20212080858646</v>
      </c>
      <c r="J17" s="42">
        <f>SUM(J12:J16)</f>
        <v>8541928.209999979</v>
      </c>
    </row>
    <row r="18" spans="1:10" ht="20.25" customHeight="1">
      <c r="A18" s="32" t="s">
        <v>20</v>
      </c>
      <c r="B18" s="45">
        <f>'[5]вспомогат'!B16</f>
        <v>31602500</v>
      </c>
      <c r="C18" s="45">
        <f>'[5]вспомогат'!C16</f>
        <v>7891861</v>
      </c>
      <c r="D18" s="46">
        <f>'[5]вспомогат'!D16</f>
        <v>2084958</v>
      </c>
      <c r="E18" s="45">
        <f>'[5]вспомогат'!G16</f>
        <v>6754473.17</v>
      </c>
      <c r="F18" s="46">
        <f>'[5]вспомогат'!H16</f>
        <v>1743453.2699999996</v>
      </c>
      <c r="G18" s="47">
        <f>'[5]вспомогат'!I16</f>
        <v>83.62054631316312</v>
      </c>
      <c r="H18" s="48">
        <f>'[5]вспомогат'!J16</f>
        <v>-341504.73000000045</v>
      </c>
      <c r="I18" s="49">
        <f>'[5]вспомогат'!K16</f>
        <v>85.5878375201996</v>
      </c>
      <c r="J18" s="50">
        <f>'[5]вспомогат'!L16</f>
        <v>-1137387.83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26360911</v>
      </c>
      <c r="D19" s="38">
        <f>'[5]вспомогат'!D17</f>
        <v>5994616</v>
      </c>
      <c r="E19" s="33">
        <f>'[5]вспомогат'!G17</f>
        <v>27003025.2</v>
      </c>
      <c r="F19" s="38">
        <f>'[5]вспомогат'!H17</f>
        <v>7618856.390000001</v>
      </c>
      <c r="G19" s="39">
        <f>'[5]вспомогат'!I17</f>
        <v>127.09498640113061</v>
      </c>
      <c r="H19" s="35">
        <f>'[5]вспомогат'!J17</f>
        <v>1624240.3900000006</v>
      </c>
      <c r="I19" s="36">
        <f>'[5]вспомогат'!K17</f>
        <v>102.43585739506497</v>
      </c>
      <c r="J19" s="37">
        <f>'[5]вспомогат'!L17</f>
        <v>642114.1999999993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2435019</v>
      </c>
      <c r="D20" s="38">
        <f>'[5]вспомогат'!D18</f>
        <v>680086</v>
      </c>
      <c r="E20" s="33">
        <f>'[5]вспомогат'!G18</f>
        <v>2455145.6</v>
      </c>
      <c r="F20" s="38">
        <f>'[5]вспомогат'!H18</f>
        <v>681302.6600000001</v>
      </c>
      <c r="G20" s="39">
        <f>'[5]вспомогат'!I18</f>
        <v>100.17889796290471</v>
      </c>
      <c r="H20" s="35">
        <f>'[5]вспомогат'!J18</f>
        <v>1216.660000000149</v>
      </c>
      <c r="I20" s="36">
        <f>'[5]вспомогат'!K18</f>
        <v>100.82654796533414</v>
      </c>
      <c r="J20" s="37">
        <f>'[5]вспомогат'!L18</f>
        <v>20126.600000000093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4368658</v>
      </c>
      <c r="D21" s="38">
        <f>'[5]вспомогат'!D19</f>
        <v>1065433</v>
      </c>
      <c r="E21" s="33">
        <f>'[5]вспомогат'!G19</f>
        <v>4253492.6</v>
      </c>
      <c r="F21" s="38">
        <f>'[5]вспомогат'!H19</f>
        <v>1188824.3599999994</v>
      </c>
      <c r="G21" s="39">
        <f>'[5]вспомогат'!I19</f>
        <v>111.58133453722566</v>
      </c>
      <c r="H21" s="35">
        <f>'[5]вспомогат'!J19</f>
        <v>123391.3599999994</v>
      </c>
      <c r="I21" s="36">
        <f>'[5]вспомогат'!K19</f>
        <v>97.36382660304376</v>
      </c>
      <c r="J21" s="37">
        <f>'[5]вспомогат'!L19</f>
        <v>-115165.40000000037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11110564</v>
      </c>
      <c r="D22" s="38">
        <f>'[5]вспомогат'!D20</f>
        <v>2847583</v>
      </c>
      <c r="E22" s="33">
        <f>'[5]вспомогат'!G20</f>
        <v>11171862.2</v>
      </c>
      <c r="F22" s="38">
        <f>'[5]вспомогат'!H20</f>
        <v>2907347.169999999</v>
      </c>
      <c r="G22" s="39">
        <f>'[5]вспомогат'!I20</f>
        <v>102.09876832387323</v>
      </c>
      <c r="H22" s="35">
        <f>'[5]вспомогат'!J20</f>
        <v>59764.169999998994</v>
      </c>
      <c r="I22" s="36">
        <f>'[5]вспомогат'!K20</f>
        <v>100.55171096624798</v>
      </c>
      <c r="J22" s="37">
        <f>'[5]вспомогат'!L20</f>
        <v>61298.199999999255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8256414</v>
      </c>
      <c r="D23" s="38">
        <f>'[5]вспомогат'!D21</f>
        <v>2008283</v>
      </c>
      <c r="E23" s="33">
        <f>'[5]вспомогат'!G21</f>
        <v>8560023.31</v>
      </c>
      <c r="F23" s="38">
        <f>'[5]вспомогат'!H21</f>
        <v>2186236.3000000007</v>
      </c>
      <c r="G23" s="39">
        <f>'[5]вспомогат'!I21</f>
        <v>108.86096730391088</v>
      </c>
      <c r="H23" s="35">
        <f>'[5]вспомогат'!J21</f>
        <v>177953.30000000075</v>
      </c>
      <c r="I23" s="36">
        <f>'[5]вспомогат'!K21</f>
        <v>103.6772539506861</v>
      </c>
      <c r="J23" s="37">
        <f>'[5]вспомогат'!L21</f>
        <v>303609.3100000005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11544813</v>
      </c>
      <c r="D24" s="38">
        <f>'[5]вспомогат'!D22</f>
        <v>2688769</v>
      </c>
      <c r="E24" s="33">
        <f>'[5]вспомогат'!G22</f>
        <v>12858691.77</v>
      </c>
      <c r="F24" s="38">
        <f>'[5]вспомогат'!H22</f>
        <v>2786035.1799999997</v>
      </c>
      <c r="G24" s="39">
        <f>'[5]вспомогат'!I22</f>
        <v>103.61749856532857</v>
      </c>
      <c r="H24" s="35">
        <f>'[5]вспомогат'!J22</f>
        <v>97266.1799999997</v>
      </c>
      <c r="I24" s="36">
        <f>'[5]вспомогат'!K22</f>
        <v>111.38068472828446</v>
      </c>
      <c r="J24" s="37">
        <f>'[5]вспомогат'!L22</f>
        <v>1313878.7699999996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5990070</v>
      </c>
      <c r="D25" s="38">
        <f>'[5]вспомогат'!D23</f>
        <v>1462770</v>
      </c>
      <c r="E25" s="33">
        <f>'[5]вспомогат'!G23</f>
        <v>6238155.57</v>
      </c>
      <c r="F25" s="38">
        <f>'[5]вспомогат'!H23</f>
        <v>1582424</v>
      </c>
      <c r="G25" s="39">
        <f>'[5]вспомогат'!I23</f>
        <v>108.17995993901981</v>
      </c>
      <c r="H25" s="35">
        <f>'[5]вспомогат'!J23</f>
        <v>119654</v>
      </c>
      <c r="I25" s="36">
        <f>'[5]вспомогат'!K23</f>
        <v>104.14161387095643</v>
      </c>
      <c r="J25" s="37">
        <f>'[5]вспомогат'!L23</f>
        <v>248085.5700000003</v>
      </c>
    </row>
    <row r="26" spans="1:10" ht="12.75">
      <c r="A26" s="32" t="s">
        <v>28</v>
      </c>
      <c r="B26" s="33">
        <f>'[5]вспомогат'!B24</f>
        <v>27127619</v>
      </c>
      <c r="C26" s="33">
        <f>'[5]вспомогат'!C24</f>
        <v>5589082</v>
      </c>
      <c r="D26" s="38">
        <f>'[5]вспомогат'!D24</f>
        <v>1271753</v>
      </c>
      <c r="E26" s="33">
        <f>'[5]вспомогат'!G24</f>
        <v>6410979.36</v>
      </c>
      <c r="F26" s="38">
        <f>'[5]вспомогат'!H24</f>
        <v>1637381.71</v>
      </c>
      <c r="G26" s="39">
        <f>'[5]вспомогат'!I24</f>
        <v>128.74997817972516</v>
      </c>
      <c r="H26" s="35">
        <f>'[5]вспомогат'!J24</f>
        <v>365628.70999999996</v>
      </c>
      <c r="I26" s="36">
        <f>'[5]вспомогат'!K24</f>
        <v>114.70540886678708</v>
      </c>
      <c r="J26" s="37">
        <f>'[5]вспомогат'!L24</f>
        <v>821897.3600000003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7767330</v>
      </c>
      <c r="D27" s="38">
        <f>'[5]вспомогат'!D25</f>
        <v>2199770</v>
      </c>
      <c r="E27" s="33">
        <f>'[5]вспомогат'!G25</f>
        <v>8479521.51</v>
      </c>
      <c r="F27" s="38">
        <f>'[5]вспомогат'!H25</f>
        <v>2319651.2799999993</v>
      </c>
      <c r="G27" s="39">
        <f>'[5]вспомогат'!I25</f>
        <v>105.44971883424172</v>
      </c>
      <c r="H27" s="35">
        <f>'[5]вспомогат'!J25</f>
        <v>119881.27999999933</v>
      </c>
      <c r="I27" s="36">
        <f>'[5]вспомогат'!K25</f>
        <v>109.16906465928446</v>
      </c>
      <c r="J27" s="37">
        <f>'[5]вспомогат'!L25</f>
        <v>712191.5099999998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5528167</v>
      </c>
      <c r="D28" s="38">
        <f>'[5]вспомогат'!D26</f>
        <v>1624309</v>
      </c>
      <c r="E28" s="33">
        <f>'[5]вспомогат'!G26</f>
        <v>5683374.63</v>
      </c>
      <c r="F28" s="38">
        <f>'[5]вспомогат'!H26</f>
        <v>1551384.1099999999</v>
      </c>
      <c r="G28" s="39">
        <f>'[5]вспомогат'!I26</f>
        <v>95.51040534775095</v>
      </c>
      <c r="H28" s="35">
        <f>'[5]вспомогат'!J26</f>
        <v>-72924.89000000013</v>
      </c>
      <c r="I28" s="36">
        <f>'[5]вспомогат'!K26</f>
        <v>102.80757853371651</v>
      </c>
      <c r="J28" s="37">
        <f>'[5]вспомогат'!L26</f>
        <v>155207.6299999999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4411942</v>
      </c>
      <c r="D29" s="38">
        <f>'[5]вспомогат'!D27</f>
        <v>1240372</v>
      </c>
      <c r="E29" s="33">
        <f>'[5]вспомогат'!G27</f>
        <v>4726788.79</v>
      </c>
      <c r="F29" s="38">
        <f>'[5]вспомогат'!H27</f>
        <v>1402931.17</v>
      </c>
      <c r="G29" s="39">
        <f>'[5]вспомогат'!I27</f>
        <v>113.1056787802369</v>
      </c>
      <c r="H29" s="35">
        <f>'[5]вспомогат'!J27</f>
        <v>162559.16999999993</v>
      </c>
      <c r="I29" s="36">
        <f>'[5]вспомогат'!K27</f>
        <v>107.13624045828345</v>
      </c>
      <c r="J29" s="37">
        <f>'[5]вспомогат'!L27</f>
        <v>314846.79000000004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8216739</v>
      </c>
      <c r="D30" s="38">
        <f>'[5]вспомогат'!D28</f>
        <v>2235706</v>
      </c>
      <c r="E30" s="33">
        <f>'[5]вспомогат'!G28</f>
        <v>9322109.76</v>
      </c>
      <c r="F30" s="38">
        <f>'[5]вспомогат'!H28</f>
        <v>2542920.63</v>
      </c>
      <c r="G30" s="39">
        <f>'[5]вспомогат'!I28</f>
        <v>113.74128038301994</v>
      </c>
      <c r="H30" s="35">
        <f>'[5]вспомогат'!J28</f>
        <v>307214.6299999999</v>
      </c>
      <c r="I30" s="36">
        <f>'[5]вспомогат'!K28</f>
        <v>113.45266972700483</v>
      </c>
      <c r="J30" s="37">
        <f>'[5]вспомогат'!L28</f>
        <v>1105370.7599999998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19823079</v>
      </c>
      <c r="D31" s="38">
        <f>'[5]вспомогат'!D29</f>
        <v>4259633</v>
      </c>
      <c r="E31" s="33">
        <f>'[5]вспомогат'!G29</f>
        <v>20653911.73</v>
      </c>
      <c r="F31" s="38">
        <f>'[5]вспомогат'!H29</f>
        <v>6546564.98</v>
      </c>
      <c r="G31" s="39">
        <f>'[5]вспомогат'!I29</f>
        <v>153.68847457046184</v>
      </c>
      <c r="H31" s="35">
        <f>'[5]вспомогат'!J29</f>
        <v>2286931.9800000004</v>
      </c>
      <c r="I31" s="36">
        <f>'[5]вспомогат'!K29</f>
        <v>104.19123956475178</v>
      </c>
      <c r="J31" s="37">
        <f>'[5]вспомогат'!L29</f>
        <v>830832.7300000004</v>
      </c>
    </row>
    <row r="32" spans="1:10" ht="12.75">
      <c r="A32" s="32" t="s">
        <v>34</v>
      </c>
      <c r="B32" s="33">
        <f>'[5]вспомогат'!B30</f>
        <v>26540729</v>
      </c>
      <c r="C32" s="33">
        <f>'[5]вспомогат'!C30</f>
        <v>6137179</v>
      </c>
      <c r="D32" s="38">
        <f>'[5]вспомогат'!D30</f>
        <v>1596929</v>
      </c>
      <c r="E32" s="33">
        <f>'[5]вспомогат'!G30</f>
        <v>6638018.05</v>
      </c>
      <c r="F32" s="38">
        <f>'[5]вспомогат'!H30</f>
        <v>1809154.1499999994</v>
      </c>
      <c r="G32" s="39">
        <f>'[5]вспомогат'!I30</f>
        <v>113.28957956177135</v>
      </c>
      <c r="H32" s="35">
        <f>'[5]вспомогат'!J30</f>
        <v>212225.14999999944</v>
      </c>
      <c r="I32" s="36">
        <f>'[5]вспомогат'!K30</f>
        <v>108.16073720515567</v>
      </c>
      <c r="J32" s="37">
        <f>'[5]вспомогат'!L30</f>
        <v>500839.0499999998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7550453</v>
      </c>
      <c r="D33" s="38">
        <f>'[5]вспомогат'!D31</f>
        <v>2060785</v>
      </c>
      <c r="E33" s="33">
        <f>'[5]вспомогат'!G31</f>
        <v>6988288.73</v>
      </c>
      <c r="F33" s="38">
        <f>'[5]вспомогат'!H31</f>
        <v>1879862.9700000007</v>
      </c>
      <c r="G33" s="39">
        <f>'[5]вспомогат'!I31</f>
        <v>91.22072268577269</v>
      </c>
      <c r="H33" s="35">
        <f>'[5]вспомогат'!J31</f>
        <v>-180922.02999999933</v>
      </c>
      <c r="I33" s="36">
        <f>'[5]вспомогат'!K31</f>
        <v>92.55456235539775</v>
      </c>
      <c r="J33" s="37">
        <f>'[5]вспомогат'!L31</f>
        <v>-562164.2699999996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2396400</v>
      </c>
      <c r="D34" s="38">
        <f>'[5]вспомогат'!D32</f>
        <v>509546</v>
      </c>
      <c r="E34" s="33">
        <f>'[5]вспомогат'!G32</f>
        <v>2611637.23</v>
      </c>
      <c r="F34" s="38">
        <f>'[5]вспомогат'!H32</f>
        <v>708441.03</v>
      </c>
      <c r="G34" s="39">
        <f>'[5]вспомогат'!I32</f>
        <v>139.0337732020269</v>
      </c>
      <c r="H34" s="35">
        <f>'[5]вспомогат'!J32</f>
        <v>198895.03000000003</v>
      </c>
      <c r="I34" s="36">
        <f>'[5]вспомогат'!K32</f>
        <v>108.98169045234518</v>
      </c>
      <c r="J34" s="37">
        <f>'[5]вспомогат'!L32</f>
        <v>215237.22999999998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7389917</v>
      </c>
      <c r="D35" s="38">
        <f>'[5]вспомогат'!D33</f>
        <v>2129905</v>
      </c>
      <c r="E35" s="33">
        <f>'[5]вспомогат'!G33</f>
        <v>8910756.78</v>
      </c>
      <c r="F35" s="38">
        <f>'[5]вспомогат'!H33</f>
        <v>2825431.9299999997</v>
      </c>
      <c r="G35" s="39">
        <f>'[5]вспомогат'!I33</f>
        <v>132.65530293604644</v>
      </c>
      <c r="H35" s="35">
        <f>'[5]вспомогат'!J33</f>
        <v>695526.9299999997</v>
      </c>
      <c r="I35" s="36">
        <f>'[5]вспомогат'!K33</f>
        <v>120.57993046471292</v>
      </c>
      <c r="J35" s="37">
        <f>'[5]вспомогат'!L33</f>
        <v>1520839.7799999993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4879057</v>
      </c>
      <c r="D36" s="38">
        <f>'[5]вспомогат'!D34</f>
        <v>1236362</v>
      </c>
      <c r="E36" s="33">
        <f>'[5]вспомогат'!G34</f>
        <v>5211063.73</v>
      </c>
      <c r="F36" s="38">
        <f>'[5]вспомогат'!H34</f>
        <v>1363202.7000000007</v>
      </c>
      <c r="G36" s="39">
        <f>'[5]вспомогат'!I34</f>
        <v>110.25918784304278</v>
      </c>
      <c r="H36" s="35">
        <f>'[5]вспомогат'!J34</f>
        <v>126840.70000000065</v>
      </c>
      <c r="I36" s="36">
        <f>'[5]вспомогат'!K34</f>
        <v>106.80473152906393</v>
      </c>
      <c r="J36" s="37">
        <f>'[5]вспомогат'!L34</f>
        <v>332006.73000000045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11094385</v>
      </c>
      <c r="D37" s="38">
        <f>'[5]вспомогат'!D35</f>
        <v>2883253</v>
      </c>
      <c r="E37" s="33">
        <f>'[5]вспомогат'!G35</f>
        <v>11155191.56</v>
      </c>
      <c r="F37" s="38">
        <f>'[5]вспомогат'!H35</f>
        <v>2826976.500000001</v>
      </c>
      <c r="G37" s="39">
        <f>'[5]вспомогат'!I35</f>
        <v>98.04815949207374</v>
      </c>
      <c r="H37" s="35">
        <f>'[5]вспомогат'!J35</f>
        <v>-56276.49999999907</v>
      </c>
      <c r="I37" s="36">
        <f>'[5]вспомогат'!K35</f>
        <v>100.54808409839752</v>
      </c>
      <c r="J37" s="37">
        <f>'[5]вспомогат'!L35</f>
        <v>60806.56000000052</v>
      </c>
    </row>
    <row r="38" spans="1:10" ht="18.75" customHeight="1">
      <c r="A38" s="51" t="s">
        <v>40</v>
      </c>
      <c r="B38" s="42">
        <f>SUM(B18:B37)</f>
        <v>640629839</v>
      </c>
      <c r="C38" s="42">
        <f>SUM(C18:C37)</f>
        <v>168742040</v>
      </c>
      <c r="D38" s="42">
        <f>SUM(D18:D37)</f>
        <v>42080821</v>
      </c>
      <c r="E38" s="42">
        <f>SUM(E18:E37)</f>
        <v>176086511.27999997</v>
      </c>
      <c r="F38" s="42">
        <f>SUM(F18:F37)</f>
        <v>48108382.49</v>
      </c>
      <c r="G38" s="43">
        <f>F38/D38*100</f>
        <v>114.32377350717564</v>
      </c>
      <c r="H38" s="42">
        <f>SUM(H18:H37)</f>
        <v>6027561.490000001</v>
      </c>
      <c r="I38" s="44">
        <f>E38/C38*100</f>
        <v>104.35248458534694</v>
      </c>
      <c r="J38" s="42">
        <f>SUM(J18:J37)</f>
        <v>7344471.279999999</v>
      </c>
    </row>
    <row r="39" spans="1:10" ht="20.25" customHeight="1">
      <c r="A39" s="52" t="s">
        <v>41</v>
      </c>
      <c r="B39" s="53">
        <f>'[5]вспомогат'!B36</f>
        <v>3856482907</v>
      </c>
      <c r="C39" s="53">
        <f>'[5]вспомогат'!C36</f>
        <v>1134915169</v>
      </c>
      <c r="D39" s="53">
        <f>'[5]вспомогат'!D36</f>
        <v>289339126</v>
      </c>
      <c r="E39" s="53">
        <f>'[5]вспомогат'!G36</f>
        <v>1156699199.92</v>
      </c>
      <c r="F39" s="53">
        <f>'[5]вспомогат'!H36</f>
        <v>303460205.95</v>
      </c>
      <c r="G39" s="54">
        <f>'[5]вспомогат'!I36</f>
        <v>104.88045987600032</v>
      </c>
      <c r="H39" s="53">
        <f>'[5]вспомогат'!J36</f>
        <v>14121079.950000007</v>
      </c>
      <c r="I39" s="54">
        <f>'[5]вспомогат'!K36</f>
        <v>101.91944133932004</v>
      </c>
      <c r="J39" s="53">
        <f>'[5]вспомогат'!L36</f>
        <v>21784030.919999987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30.04.2014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2014-05-06T04:53:54Z</dcterms:created>
  <dcterms:modified xsi:type="dcterms:W3CDTF">2014-05-06T04:54:19Z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