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72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<sst xmlns="http://schemas.openxmlformats.org/spreadsheetml/2006/main" count="47" uniqueCount="42">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</sst>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505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05.05.2014</v>
          </cell>
        </row>
        <row r="6">
          <cell r="G6" t="str">
            <v>Фактично надійшло на 05.05.2014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964230000</v>
          </cell>
          <cell r="C10">
            <v>334245300</v>
          </cell>
          <cell r="D10">
            <v>78643700</v>
          </cell>
          <cell r="G10">
            <v>265181372.69</v>
          </cell>
          <cell r="H10">
            <v>3682141.2599999905</v>
          </cell>
          <cell r="I10">
            <v>4.6820549643518685</v>
          </cell>
          <cell r="J10">
            <v>-74961558.74000001</v>
          </cell>
          <cell r="K10">
            <v>79.33735274362871</v>
          </cell>
          <cell r="L10">
            <v>-69063927.31</v>
          </cell>
        </row>
        <row r="11">
          <cell r="B11">
            <v>1691009600</v>
          </cell>
          <cell r="C11">
            <v>659130000</v>
          </cell>
          <cell r="D11">
            <v>134670000</v>
          </cell>
          <cell r="G11">
            <v>545110527.63</v>
          </cell>
          <cell r="H11">
            <v>9230585.48000002</v>
          </cell>
          <cell r="I11">
            <v>6.854225499368842</v>
          </cell>
          <cell r="J11">
            <v>-125439414.51999998</v>
          </cell>
          <cell r="K11">
            <v>82.70151982613444</v>
          </cell>
          <cell r="L11">
            <v>-114019472.37</v>
          </cell>
        </row>
        <row r="12">
          <cell r="B12">
            <v>129920230</v>
          </cell>
          <cell r="C12">
            <v>48680626</v>
          </cell>
          <cell r="D12">
            <v>9336212</v>
          </cell>
          <cell r="G12">
            <v>39500523.57</v>
          </cell>
          <cell r="H12">
            <v>504335.0399999991</v>
          </cell>
          <cell r="I12">
            <v>5.401923606704723</v>
          </cell>
          <cell r="J12">
            <v>-8831876.96</v>
          </cell>
          <cell r="K12">
            <v>81.14218492177977</v>
          </cell>
          <cell r="L12">
            <v>-9180102.43</v>
          </cell>
        </row>
        <row r="13">
          <cell r="B13">
            <v>266081638</v>
          </cell>
          <cell r="C13">
            <v>116422560</v>
          </cell>
          <cell r="D13">
            <v>21762330</v>
          </cell>
          <cell r="G13">
            <v>92204453.22</v>
          </cell>
          <cell r="H13">
            <v>176812.98999999464</v>
          </cell>
          <cell r="I13">
            <v>0.8124726993846461</v>
          </cell>
          <cell r="J13">
            <v>-21585517.010000005</v>
          </cell>
          <cell r="K13">
            <v>79.19809804903791</v>
          </cell>
          <cell r="L13">
            <v>-24218106.78</v>
          </cell>
        </row>
        <row r="14">
          <cell r="B14">
            <v>139848700</v>
          </cell>
          <cell r="C14">
            <v>55987460</v>
          </cell>
          <cell r="D14">
            <v>11378360</v>
          </cell>
          <cell r="G14">
            <v>44833682.04</v>
          </cell>
          <cell r="H14">
            <v>253636.6000000015</v>
          </cell>
          <cell r="I14">
            <v>2.2291138617516184</v>
          </cell>
          <cell r="J14">
            <v>-11124723.399999999</v>
          </cell>
          <cell r="K14">
            <v>80.07807826966967</v>
          </cell>
          <cell r="L14">
            <v>-11153777.96</v>
          </cell>
        </row>
        <row r="15">
          <cell r="B15">
            <v>24762900</v>
          </cell>
          <cell r="C15">
            <v>9463670</v>
          </cell>
          <cell r="D15">
            <v>1965885</v>
          </cell>
          <cell r="G15">
            <v>7653018.44</v>
          </cell>
          <cell r="H15">
            <v>23377.580000000075</v>
          </cell>
          <cell r="I15">
            <v>1.1891631504386104</v>
          </cell>
          <cell r="J15">
            <v>-1942507.42</v>
          </cell>
          <cell r="K15">
            <v>80.86734258485345</v>
          </cell>
          <cell r="L15">
            <v>-1810651.5599999996</v>
          </cell>
        </row>
        <row r="16">
          <cell r="B16">
            <v>31602500</v>
          </cell>
          <cell r="C16">
            <v>10160735</v>
          </cell>
          <cell r="D16">
            <v>2268874</v>
          </cell>
          <cell r="G16">
            <v>6783866.71</v>
          </cell>
          <cell r="H16">
            <v>29393.540000000037</v>
          </cell>
          <cell r="I16">
            <v>1.2955122232437781</v>
          </cell>
          <cell r="J16">
            <v>-2239480.46</v>
          </cell>
          <cell r="K16">
            <v>66.76551164851755</v>
          </cell>
          <cell r="L16">
            <v>-3376868.29</v>
          </cell>
        </row>
        <row r="17">
          <cell r="B17">
            <v>92189150</v>
          </cell>
          <cell r="C17">
            <v>33271999</v>
          </cell>
          <cell r="D17">
            <v>6911088</v>
          </cell>
          <cell r="G17">
            <v>27286428.21</v>
          </cell>
          <cell r="H17">
            <v>283403.01000000164</v>
          </cell>
          <cell r="I17">
            <v>4.100700352824354</v>
          </cell>
          <cell r="J17">
            <v>-6627684.989999998</v>
          </cell>
          <cell r="K17">
            <v>82.01018583223689</v>
          </cell>
          <cell r="L17">
            <v>-5985570.789999999</v>
          </cell>
        </row>
        <row r="18">
          <cell r="B18">
            <v>9151755</v>
          </cell>
          <cell r="C18">
            <v>3115747</v>
          </cell>
          <cell r="D18">
            <v>680728</v>
          </cell>
          <cell r="G18">
            <v>2477330.95</v>
          </cell>
          <cell r="H18">
            <v>22185.350000000093</v>
          </cell>
          <cell r="I18">
            <v>3.2590623567710004</v>
          </cell>
          <cell r="J18">
            <v>-658542.6499999999</v>
          </cell>
          <cell r="K18">
            <v>79.51001637809489</v>
          </cell>
          <cell r="L18">
            <v>-638416.0499999998</v>
          </cell>
        </row>
        <row r="19">
          <cell r="B19">
            <v>19618479</v>
          </cell>
          <cell r="C19">
            <v>5572740</v>
          </cell>
          <cell r="D19">
            <v>1204082</v>
          </cell>
          <cell r="G19">
            <v>4268498.55</v>
          </cell>
          <cell r="H19">
            <v>15005.950000000186</v>
          </cell>
          <cell r="I19">
            <v>1.2462564841929524</v>
          </cell>
          <cell r="J19">
            <v>-1189076.0499999998</v>
          </cell>
          <cell r="K19">
            <v>76.59604700739672</v>
          </cell>
          <cell r="L19">
            <v>-1304241.4500000002</v>
          </cell>
        </row>
        <row r="20">
          <cell r="B20">
            <v>43409699</v>
          </cell>
          <cell r="C20">
            <v>13973173</v>
          </cell>
          <cell r="D20">
            <v>2862609</v>
          </cell>
          <cell r="G20">
            <v>11211615.83</v>
          </cell>
          <cell r="H20">
            <v>39753.63000000082</v>
          </cell>
          <cell r="I20">
            <v>1.3887202199113053</v>
          </cell>
          <cell r="J20">
            <v>-2822855.369999999</v>
          </cell>
          <cell r="K20">
            <v>80.23672096523818</v>
          </cell>
          <cell r="L20">
            <v>-2761557.17</v>
          </cell>
        </row>
        <row r="21">
          <cell r="B21">
            <v>32278821</v>
          </cell>
          <cell r="C21">
            <v>10506937</v>
          </cell>
          <cell r="D21">
            <v>2250523</v>
          </cell>
          <cell r="G21">
            <v>8579746.12</v>
          </cell>
          <cell r="H21">
            <v>19722.80999999866</v>
          </cell>
          <cell r="I21">
            <v>0.8763656270119726</v>
          </cell>
          <cell r="J21">
            <v>-2230800.1900000013</v>
          </cell>
          <cell r="K21">
            <v>81.65791914427581</v>
          </cell>
          <cell r="L21">
            <v>-1927190.8800000008</v>
          </cell>
        </row>
        <row r="22">
          <cell r="B22">
            <v>41377502</v>
          </cell>
          <cell r="C22">
            <v>15492607</v>
          </cell>
          <cell r="D22">
            <v>3947794</v>
          </cell>
          <cell r="G22">
            <v>12894784.9</v>
          </cell>
          <cell r="H22">
            <v>36093.13000000082</v>
          </cell>
          <cell r="I22">
            <v>0.9142607238371814</v>
          </cell>
          <cell r="J22">
            <v>-3911700.869999999</v>
          </cell>
          <cell r="K22">
            <v>83.23185955727142</v>
          </cell>
          <cell r="L22">
            <v>-2597822.0999999996</v>
          </cell>
        </row>
        <row r="23">
          <cell r="B23">
            <v>20622040</v>
          </cell>
          <cell r="C23">
            <v>7602360</v>
          </cell>
          <cell r="D23">
            <v>1612290</v>
          </cell>
          <cell r="G23">
            <v>6249968.71</v>
          </cell>
          <cell r="H23">
            <v>11813.139999999665</v>
          </cell>
          <cell r="I23">
            <v>0.7326932499736192</v>
          </cell>
          <cell r="J23">
            <v>-1600476.8600000003</v>
          </cell>
          <cell r="K23">
            <v>82.21090174629984</v>
          </cell>
          <cell r="L23">
            <v>-1352391.29</v>
          </cell>
        </row>
        <row r="24">
          <cell r="B24">
            <v>27127619</v>
          </cell>
          <cell r="C24">
            <v>7547467</v>
          </cell>
          <cell r="D24">
            <v>1958385</v>
          </cell>
          <cell r="G24">
            <v>6434951.99</v>
          </cell>
          <cell r="H24">
            <v>23972.62999999989</v>
          </cell>
          <cell r="I24">
            <v>1.2241020024152498</v>
          </cell>
          <cell r="J24">
            <v>-1934412.37</v>
          </cell>
          <cell r="K24">
            <v>85.2597565514364</v>
          </cell>
          <cell r="L24">
            <v>-1112515.0099999998</v>
          </cell>
        </row>
        <row r="25">
          <cell r="B25">
            <v>34353900</v>
          </cell>
          <cell r="C25">
            <v>10083920</v>
          </cell>
          <cell r="D25">
            <v>2316590</v>
          </cell>
          <cell r="G25">
            <v>8495997.26</v>
          </cell>
          <cell r="H25">
            <v>16475.75</v>
          </cell>
          <cell r="I25">
            <v>0.711206989583828</v>
          </cell>
          <cell r="J25">
            <v>-2300114.25</v>
          </cell>
          <cell r="K25">
            <v>84.25292207792208</v>
          </cell>
          <cell r="L25">
            <v>-1587922.7400000002</v>
          </cell>
        </row>
        <row r="26">
          <cell r="B26">
            <v>22573748</v>
          </cell>
          <cell r="C26">
            <v>6907530</v>
          </cell>
          <cell r="D26">
            <v>1379363</v>
          </cell>
          <cell r="G26">
            <v>5706529.14</v>
          </cell>
          <cell r="H26">
            <v>23154.509999999776</v>
          </cell>
          <cell r="I26">
            <v>1.6786378929984185</v>
          </cell>
          <cell r="J26">
            <v>-1356208.4900000002</v>
          </cell>
          <cell r="K26">
            <v>82.61316476367094</v>
          </cell>
          <cell r="L26">
            <v>-1201000.8600000003</v>
          </cell>
        </row>
        <row r="27">
          <cell r="B27">
            <v>18628307</v>
          </cell>
          <cell r="C27">
            <v>5609858</v>
          </cell>
          <cell r="D27">
            <v>1197916</v>
          </cell>
          <cell r="G27">
            <v>4764872.51</v>
          </cell>
          <cell r="H27">
            <v>38083.71999999974</v>
          </cell>
          <cell r="I27">
            <v>3.1791644823176037</v>
          </cell>
          <cell r="J27">
            <v>-1159832.2800000003</v>
          </cell>
          <cell r="K27">
            <v>84.93748879205143</v>
          </cell>
          <cell r="L27">
            <v>-844985.4900000002</v>
          </cell>
        </row>
        <row r="28">
          <cell r="B28">
            <v>32686485</v>
          </cell>
          <cell r="C28">
            <v>10488043</v>
          </cell>
          <cell r="D28">
            <v>2271304</v>
          </cell>
          <cell r="G28">
            <v>9367964.77</v>
          </cell>
          <cell r="H28">
            <v>45855.00999999978</v>
          </cell>
          <cell r="I28">
            <v>2.0188847463835655</v>
          </cell>
          <cell r="J28">
            <v>-2225448.99</v>
          </cell>
          <cell r="K28">
            <v>89.32042679458885</v>
          </cell>
          <cell r="L28">
            <v>-1120078.2300000004</v>
          </cell>
        </row>
        <row r="29">
          <cell r="B29">
            <v>62371264</v>
          </cell>
          <cell r="C29">
            <v>24565361</v>
          </cell>
          <cell r="D29">
            <v>4742282</v>
          </cell>
          <cell r="G29">
            <v>20723541.15</v>
          </cell>
          <cell r="H29">
            <v>69629.41999999806</v>
          </cell>
          <cell r="I29">
            <v>1.468268230358255</v>
          </cell>
          <cell r="J29">
            <v>-4672652.580000002</v>
          </cell>
          <cell r="K29">
            <v>84.36082478087744</v>
          </cell>
          <cell r="L29">
            <v>-3841819.8500000015</v>
          </cell>
        </row>
        <row r="30">
          <cell r="B30">
            <v>26540729</v>
          </cell>
          <cell r="C30">
            <v>8178829</v>
          </cell>
          <cell r="D30">
            <v>2041650</v>
          </cell>
          <cell r="G30">
            <v>6667222.49</v>
          </cell>
          <cell r="H30">
            <v>29204.44000000041</v>
          </cell>
          <cell r="I30">
            <v>1.4304332280263712</v>
          </cell>
          <cell r="J30">
            <v>-2012445.5599999996</v>
          </cell>
          <cell r="K30">
            <v>81.51805704704182</v>
          </cell>
          <cell r="L30">
            <v>-1511606.5099999998</v>
          </cell>
        </row>
        <row r="31">
          <cell r="B31">
            <v>29019220</v>
          </cell>
          <cell r="C31">
            <v>9896485</v>
          </cell>
          <cell r="D31">
            <v>2346032</v>
          </cell>
          <cell r="G31">
            <v>7020424.15</v>
          </cell>
          <cell r="H31">
            <v>32135.419999999925</v>
          </cell>
          <cell r="I31">
            <v>1.369777564841397</v>
          </cell>
          <cell r="J31">
            <v>-2313896.58</v>
          </cell>
          <cell r="K31">
            <v>70.93856202479972</v>
          </cell>
          <cell r="L31">
            <v>-2876060.8499999996</v>
          </cell>
        </row>
        <row r="32">
          <cell r="B32">
            <v>10776857</v>
          </cell>
          <cell r="C32">
            <v>3210217</v>
          </cell>
          <cell r="D32">
            <v>813817</v>
          </cell>
          <cell r="G32">
            <v>2617052.09</v>
          </cell>
          <cell r="H32">
            <v>5414.85999999987</v>
          </cell>
          <cell r="I32">
            <v>0.6653658009109996</v>
          </cell>
          <cell r="J32">
            <v>-808402.1400000001</v>
          </cell>
          <cell r="K32">
            <v>81.52259146344312</v>
          </cell>
          <cell r="L32">
            <v>-593164.9100000001</v>
          </cell>
        </row>
        <row r="33">
          <cell r="B33">
            <v>25220561</v>
          </cell>
          <cell r="C33">
            <v>9239631</v>
          </cell>
          <cell r="D33">
            <v>1849714</v>
          </cell>
          <cell r="G33">
            <v>8938163.13</v>
          </cell>
          <cell r="H33">
            <v>27406.35000000149</v>
          </cell>
          <cell r="I33">
            <v>1.4816533799280045</v>
          </cell>
          <cell r="J33">
            <v>-1822307.6499999985</v>
          </cell>
          <cell r="K33">
            <v>96.73723041537049</v>
          </cell>
          <cell r="L33">
            <v>-301467.8699999992</v>
          </cell>
        </row>
        <row r="34">
          <cell r="B34">
            <v>20683000</v>
          </cell>
          <cell r="C34">
            <v>6287045</v>
          </cell>
          <cell r="D34">
            <v>1407988</v>
          </cell>
          <cell r="G34">
            <v>5237692.54</v>
          </cell>
          <cell r="H34">
            <v>26628.80999999959</v>
          </cell>
          <cell r="I34">
            <v>1.8912668289786267</v>
          </cell>
          <cell r="J34">
            <v>-1381359.1900000004</v>
          </cell>
          <cell r="K34">
            <v>83.30928981739434</v>
          </cell>
          <cell r="L34">
            <v>-1049352.46</v>
          </cell>
        </row>
        <row r="35">
          <cell r="B35">
            <v>40398203</v>
          </cell>
          <cell r="C35">
            <v>14389409</v>
          </cell>
          <cell r="D35">
            <v>3295024</v>
          </cell>
          <cell r="G35">
            <v>11198090.35</v>
          </cell>
          <cell r="H35">
            <v>42898.789999999106</v>
          </cell>
          <cell r="I35">
            <v>1.3019264806568664</v>
          </cell>
          <cell r="J35">
            <v>-3252125.210000001</v>
          </cell>
          <cell r="K35">
            <v>77.82175313801977</v>
          </cell>
          <cell r="L35">
            <v>-3191318.6500000004</v>
          </cell>
        </row>
        <row r="36">
          <cell r="B36">
            <v>3856482907</v>
          </cell>
          <cell r="C36">
            <v>1440029709</v>
          </cell>
          <cell r="D36">
            <v>305114540</v>
          </cell>
          <cell r="G36">
            <v>1171408319.1400003</v>
          </cell>
          <cell r="H36">
            <v>14709119.220000006</v>
          </cell>
          <cell r="I36">
            <v>4.820851611988077</v>
          </cell>
          <cell r="J36">
            <v>-290405420.78</v>
          </cell>
          <cell r="K36">
            <v>81.34612166810513</v>
          </cell>
          <cell r="L36">
            <v>-268621389.85999995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7" sqref="F2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05.05.2014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05.05.2014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334245300</v>
      </c>
      <c r="D10" s="33">
        <f>'[5]вспомогат'!D10</f>
        <v>78643700</v>
      </c>
      <c r="E10" s="33">
        <f>'[5]вспомогат'!G10</f>
        <v>265181372.69</v>
      </c>
      <c r="F10" s="33">
        <f>'[5]вспомогат'!H10</f>
        <v>3682141.2599999905</v>
      </c>
      <c r="G10" s="34">
        <f>'[5]вспомогат'!I10</f>
        <v>4.6820549643518685</v>
      </c>
      <c r="H10" s="35">
        <f>'[5]вспомогат'!J10</f>
        <v>-74961558.74000001</v>
      </c>
      <c r="I10" s="36">
        <f>'[5]вспомогат'!K10</f>
        <v>79.33735274362871</v>
      </c>
      <c r="J10" s="37">
        <f>'[5]вспомогат'!L10</f>
        <v>-69063927.31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659130000</v>
      </c>
      <c r="D12" s="38">
        <f>'[5]вспомогат'!D11</f>
        <v>134670000</v>
      </c>
      <c r="E12" s="33">
        <f>'[5]вспомогат'!G11</f>
        <v>545110527.63</v>
      </c>
      <c r="F12" s="38">
        <f>'[5]вспомогат'!H11</f>
        <v>9230585.48000002</v>
      </c>
      <c r="G12" s="39">
        <f>'[5]вспомогат'!I11</f>
        <v>6.854225499368842</v>
      </c>
      <c r="H12" s="35">
        <f>'[5]вспомогат'!J11</f>
        <v>-125439414.51999998</v>
      </c>
      <c r="I12" s="36">
        <f>'[5]вспомогат'!K11</f>
        <v>82.70151982613444</v>
      </c>
      <c r="J12" s="37">
        <f>'[5]вспомогат'!L11</f>
        <v>-114019472.37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48680626</v>
      </c>
      <c r="D13" s="38">
        <f>'[5]вспомогат'!D12</f>
        <v>9336212</v>
      </c>
      <c r="E13" s="33">
        <f>'[5]вспомогат'!G12</f>
        <v>39500523.57</v>
      </c>
      <c r="F13" s="38">
        <f>'[5]вспомогат'!H12</f>
        <v>504335.0399999991</v>
      </c>
      <c r="G13" s="39">
        <f>'[5]вспомогат'!I12</f>
        <v>5.401923606704723</v>
      </c>
      <c r="H13" s="35">
        <f>'[5]вспомогат'!J12</f>
        <v>-8831876.96</v>
      </c>
      <c r="I13" s="36">
        <f>'[5]вспомогат'!K12</f>
        <v>81.14218492177977</v>
      </c>
      <c r="J13" s="37">
        <f>'[5]вспомогат'!L12</f>
        <v>-9180102.43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116422560</v>
      </c>
      <c r="D14" s="38">
        <f>'[5]вспомогат'!D13</f>
        <v>21762330</v>
      </c>
      <c r="E14" s="33">
        <f>'[5]вспомогат'!G13</f>
        <v>92204453.22</v>
      </c>
      <c r="F14" s="38">
        <f>'[5]вспомогат'!H13</f>
        <v>176812.98999999464</v>
      </c>
      <c r="G14" s="39">
        <f>'[5]вспомогат'!I13</f>
        <v>0.8124726993846461</v>
      </c>
      <c r="H14" s="35">
        <f>'[5]вспомогат'!J13</f>
        <v>-21585517.010000005</v>
      </c>
      <c r="I14" s="36">
        <f>'[5]вспомогат'!K13</f>
        <v>79.19809804903791</v>
      </c>
      <c r="J14" s="37">
        <f>'[5]вспомогат'!L13</f>
        <v>-24218106.78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55987460</v>
      </c>
      <c r="D15" s="38">
        <f>'[5]вспомогат'!D14</f>
        <v>11378360</v>
      </c>
      <c r="E15" s="33">
        <f>'[5]вспомогат'!G14</f>
        <v>44833682.04</v>
      </c>
      <c r="F15" s="38">
        <f>'[5]вспомогат'!H14</f>
        <v>253636.6000000015</v>
      </c>
      <c r="G15" s="39">
        <f>'[5]вспомогат'!I14</f>
        <v>2.2291138617516184</v>
      </c>
      <c r="H15" s="35">
        <f>'[5]вспомогат'!J14</f>
        <v>-11124723.399999999</v>
      </c>
      <c r="I15" s="36">
        <f>'[5]вспомогат'!K14</f>
        <v>80.07807826966967</v>
      </c>
      <c r="J15" s="37">
        <f>'[5]вспомогат'!L14</f>
        <v>-11153777.96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9463670</v>
      </c>
      <c r="D16" s="38">
        <f>'[5]вспомогат'!D15</f>
        <v>1965885</v>
      </c>
      <c r="E16" s="33">
        <f>'[5]вспомогат'!G15</f>
        <v>7653018.44</v>
      </c>
      <c r="F16" s="38">
        <f>'[5]вспомогат'!H15</f>
        <v>23377.580000000075</v>
      </c>
      <c r="G16" s="39">
        <f>'[5]вспомогат'!I15</f>
        <v>1.1891631504386104</v>
      </c>
      <c r="H16" s="35">
        <f>'[5]вспомогат'!J15</f>
        <v>-1942507.42</v>
      </c>
      <c r="I16" s="36">
        <f>'[5]вспомогат'!K15</f>
        <v>80.86734258485345</v>
      </c>
      <c r="J16" s="37">
        <f>'[5]вспомогат'!L15</f>
        <v>-1810651.5599999996</v>
      </c>
    </row>
    <row r="17" spans="1:10" ht="20.25" customHeight="1">
      <c r="A17" s="41" t="s">
        <v>19</v>
      </c>
      <c r="B17" s="42">
        <f>SUM(B12:B16)</f>
        <v>2251623068</v>
      </c>
      <c r="C17" s="42">
        <f>SUM(C12:C16)</f>
        <v>889684316</v>
      </c>
      <c r="D17" s="42">
        <f>SUM(D12:D16)</f>
        <v>179112787</v>
      </c>
      <c r="E17" s="42">
        <f>SUM(E12:E16)</f>
        <v>729302204.9000001</v>
      </c>
      <c r="F17" s="42">
        <f>SUM(F12:F16)</f>
        <v>10188747.690000014</v>
      </c>
      <c r="G17" s="43">
        <f>F17/D17*100</f>
        <v>5.688453549661987</v>
      </c>
      <c r="H17" s="42">
        <f>SUM(H12:H16)</f>
        <v>-168924039.31</v>
      </c>
      <c r="I17" s="44">
        <f>E17/C17*100</f>
        <v>81.97314393254968</v>
      </c>
      <c r="J17" s="42">
        <f>SUM(J12:J16)</f>
        <v>-160382111.10000002</v>
      </c>
    </row>
    <row r="18" spans="1:10" ht="20.25" customHeight="1">
      <c r="A18" s="32" t="s">
        <v>20</v>
      </c>
      <c r="B18" s="45">
        <f>'[5]вспомогат'!B16</f>
        <v>31602500</v>
      </c>
      <c r="C18" s="45">
        <f>'[5]вспомогат'!C16</f>
        <v>10160735</v>
      </c>
      <c r="D18" s="46">
        <f>'[5]вспомогат'!D16</f>
        <v>2268874</v>
      </c>
      <c r="E18" s="45">
        <f>'[5]вспомогат'!G16</f>
        <v>6783866.71</v>
      </c>
      <c r="F18" s="46">
        <f>'[5]вспомогат'!H16</f>
        <v>29393.540000000037</v>
      </c>
      <c r="G18" s="47">
        <f>'[5]вспомогат'!I16</f>
        <v>1.2955122232437781</v>
      </c>
      <c r="H18" s="48">
        <f>'[5]вспомогат'!J16</f>
        <v>-2239480.46</v>
      </c>
      <c r="I18" s="49">
        <f>'[5]вспомогат'!K16</f>
        <v>66.76551164851755</v>
      </c>
      <c r="J18" s="50">
        <f>'[5]вспомогат'!L16</f>
        <v>-3376868.29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33271999</v>
      </c>
      <c r="D19" s="38">
        <f>'[5]вспомогат'!D17</f>
        <v>6911088</v>
      </c>
      <c r="E19" s="33">
        <f>'[5]вспомогат'!G17</f>
        <v>27286428.21</v>
      </c>
      <c r="F19" s="38">
        <f>'[5]вспомогат'!H17</f>
        <v>283403.01000000164</v>
      </c>
      <c r="G19" s="39">
        <f>'[5]вспомогат'!I17</f>
        <v>4.100700352824354</v>
      </c>
      <c r="H19" s="35">
        <f>'[5]вспомогат'!J17</f>
        <v>-6627684.989999998</v>
      </c>
      <c r="I19" s="36">
        <f>'[5]вспомогат'!K17</f>
        <v>82.01018583223689</v>
      </c>
      <c r="J19" s="37">
        <f>'[5]вспомогат'!L17</f>
        <v>-5985570.789999999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3115747</v>
      </c>
      <c r="D20" s="38">
        <f>'[5]вспомогат'!D18</f>
        <v>680728</v>
      </c>
      <c r="E20" s="33">
        <f>'[5]вспомогат'!G18</f>
        <v>2477330.95</v>
      </c>
      <c r="F20" s="38">
        <f>'[5]вспомогат'!H18</f>
        <v>22185.350000000093</v>
      </c>
      <c r="G20" s="39">
        <f>'[5]вспомогат'!I18</f>
        <v>3.2590623567710004</v>
      </c>
      <c r="H20" s="35">
        <f>'[5]вспомогат'!J18</f>
        <v>-658542.6499999999</v>
      </c>
      <c r="I20" s="36">
        <f>'[5]вспомогат'!K18</f>
        <v>79.51001637809489</v>
      </c>
      <c r="J20" s="37">
        <f>'[5]вспомогат'!L18</f>
        <v>-638416.0499999998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5572740</v>
      </c>
      <c r="D21" s="38">
        <f>'[5]вспомогат'!D19</f>
        <v>1204082</v>
      </c>
      <c r="E21" s="33">
        <f>'[5]вспомогат'!G19</f>
        <v>4268498.55</v>
      </c>
      <c r="F21" s="38">
        <f>'[5]вспомогат'!H19</f>
        <v>15005.950000000186</v>
      </c>
      <c r="G21" s="39">
        <f>'[5]вспомогат'!I19</f>
        <v>1.2462564841929524</v>
      </c>
      <c r="H21" s="35">
        <f>'[5]вспомогат'!J19</f>
        <v>-1189076.0499999998</v>
      </c>
      <c r="I21" s="36">
        <f>'[5]вспомогат'!K19</f>
        <v>76.59604700739672</v>
      </c>
      <c r="J21" s="37">
        <f>'[5]вспомогат'!L19</f>
        <v>-1304241.4500000002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13973173</v>
      </c>
      <c r="D22" s="38">
        <f>'[5]вспомогат'!D20</f>
        <v>2862609</v>
      </c>
      <c r="E22" s="33">
        <f>'[5]вспомогат'!G20</f>
        <v>11211615.83</v>
      </c>
      <c r="F22" s="38">
        <f>'[5]вспомогат'!H20</f>
        <v>39753.63000000082</v>
      </c>
      <c r="G22" s="39">
        <f>'[5]вспомогат'!I20</f>
        <v>1.3887202199113053</v>
      </c>
      <c r="H22" s="35">
        <f>'[5]вспомогат'!J20</f>
        <v>-2822855.369999999</v>
      </c>
      <c r="I22" s="36">
        <f>'[5]вспомогат'!K20</f>
        <v>80.23672096523818</v>
      </c>
      <c r="J22" s="37">
        <f>'[5]вспомогат'!L20</f>
        <v>-2761557.17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10506937</v>
      </c>
      <c r="D23" s="38">
        <f>'[5]вспомогат'!D21</f>
        <v>2250523</v>
      </c>
      <c r="E23" s="33">
        <f>'[5]вспомогат'!G21</f>
        <v>8579746.12</v>
      </c>
      <c r="F23" s="38">
        <f>'[5]вспомогат'!H21</f>
        <v>19722.80999999866</v>
      </c>
      <c r="G23" s="39">
        <f>'[5]вспомогат'!I21</f>
        <v>0.8763656270119726</v>
      </c>
      <c r="H23" s="35">
        <f>'[5]вспомогат'!J21</f>
        <v>-2230800.1900000013</v>
      </c>
      <c r="I23" s="36">
        <f>'[5]вспомогат'!K21</f>
        <v>81.65791914427581</v>
      </c>
      <c r="J23" s="37">
        <f>'[5]вспомогат'!L21</f>
        <v>-1927190.8800000008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15492607</v>
      </c>
      <c r="D24" s="38">
        <f>'[5]вспомогат'!D22</f>
        <v>3947794</v>
      </c>
      <c r="E24" s="33">
        <f>'[5]вспомогат'!G22</f>
        <v>12894784.9</v>
      </c>
      <c r="F24" s="38">
        <f>'[5]вспомогат'!H22</f>
        <v>36093.13000000082</v>
      </c>
      <c r="G24" s="39">
        <f>'[5]вспомогат'!I22</f>
        <v>0.9142607238371814</v>
      </c>
      <c r="H24" s="35">
        <f>'[5]вспомогат'!J22</f>
        <v>-3911700.869999999</v>
      </c>
      <c r="I24" s="36">
        <f>'[5]вспомогат'!K22</f>
        <v>83.23185955727142</v>
      </c>
      <c r="J24" s="37">
        <f>'[5]вспомогат'!L22</f>
        <v>-2597822.0999999996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7602360</v>
      </c>
      <c r="D25" s="38">
        <f>'[5]вспомогат'!D23</f>
        <v>1612290</v>
      </c>
      <c r="E25" s="33">
        <f>'[5]вспомогат'!G23</f>
        <v>6249968.71</v>
      </c>
      <c r="F25" s="38">
        <f>'[5]вспомогат'!H23</f>
        <v>11813.139999999665</v>
      </c>
      <c r="G25" s="39">
        <f>'[5]вспомогат'!I23</f>
        <v>0.7326932499736192</v>
      </c>
      <c r="H25" s="35">
        <f>'[5]вспомогат'!J23</f>
        <v>-1600476.8600000003</v>
      </c>
      <c r="I25" s="36">
        <f>'[5]вспомогат'!K23</f>
        <v>82.21090174629984</v>
      </c>
      <c r="J25" s="37">
        <f>'[5]вспомогат'!L23</f>
        <v>-1352391.29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7547467</v>
      </c>
      <c r="D26" s="38">
        <f>'[5]вспомогат'!D24</f>
        <v>1958385</v>
      </c>
      <c r="E26" s="33">
        <f>'[5]вспомогат'!G24</f>
        <v>6434951.99</v>
      </c>
      <c r="F26" s="38">
        <f>'[5]вспомогат'!H24</f>
        <v>23972.62999999989</v>
      </c>
      <c r="G26" s="39">
        <f>'[5]вспомогат'!I24</f>
        <v>1.2241020024152498</v>
      </c>
      <c r="H26" s="35">
        <f>'[5]вспомогат'!J24</f>
        <v>-1934412.37</v>
      </c>
      <c r="I26" s="36">
        <f>'[5]вспомогат'!K24</f>
        <v>85.2597565514364</v>
      </c>
      <c r="J26" s="37">
        <f>'[5]вспомогат'!L24</f>
        <v>-1112515.0099999998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10083920</v>
      </c>
      <c r="D27" s="38">
        <f>'[5]вспомогат'!D25</f>
        <v>2316590</v>
      </c>
      <c r="E27" s="33">
        <f>'[5]вспомогат'!G25</f>
        <v>8495997.26</v>
      </c>
      <c r="F27" s="38">
        <f>'[5]вспомогат'!H25</f>
        <v>16475.75</v>
      </c>
      <c r="G27" s="39">
        <f>'[5]вспомогат'!I25</f>
        <v>0.711206989583828</v>
      </c>
      <c r="H27" s="35">
        <f>'[5]вспомогат'!J25</f>
        <v>-2300114.25</v>
      </c>
      <c r="I27" s="36">
        <f>'[5]вспомогат'!K25</f>
        <v>84.25292207792208</v>
      </c>
      <c r="J27" s="37">
        <f>'[5]вспомогат'!L25</f>
        <v>-1587922.7400000002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6907530</v>
      </c>
      <c r="D28" s="38">
        <f>'[5]вспомогат'!D26</f>
        <v>1379363</v>
      </c>
      <c r="E28" s="33">
        <f>'[5]вспомогат'!G26</f>
        <v>5706529.14</v>
      </c>
      <c r="F28" s="38">
        <f>'[5]вспомогат'!H26</f>
        <v>23154.509999999776</v>
      </c>
      <c r="G28" s="39">
        <f>'[5]вспомогат'!I26</f>
        <v>1.6786378929984185</v>
      </c>
      <c r="H28" s="35">
        <f>'[5]вспомогат'!J26</f>
        <v>-1356208.4900000002</v>
      </c>
      <c r="I28" s="36">
        <f>'[5]вспомогат'!K26</f>
        <v>82.61316476367094</v>
      </c>
      <c r="J28" s="37">
        <f>'[5]вспомогат'!L26</f>
        <v>-1201000.8600000003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5609858</v>
      </c>
      <c r="D29" s="38">
        <f>'[5]вспомогат'!D27</f>
        <v>1197916</v>
      </c>
      <c r="E29" s="33">
        <f>'[5]вспомогат'!G27</f>
        <v>4764872.51</v>
      </c>
      <c r="F29" s="38">
        <f>'[5]вспомогат'!H27</f>
        <v>38083.71999999974</v>
      </c>
      <c r="G29" s="39">
        <f>'[5]вспомогат'!I27</f>
        <v>3.1791644823176037</v>
      </c>
      <c r="H29" s="35">
        <f>'[5]вспомогат'!J27</f>
        <v>-1159832.2800000003</v>
      </c>
      <c r="I29" s="36">
        <f>'[5]вспомогат'!K27</f>
        <v>84.93748879205143</v>
      </c>
      <c r="J29" s="37">
        <f>'[5]вспомогат'!L27</f>
        <v>-844985.4900000002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10488043</v>
      </c>
      <c r="D30" s="38">
        <f>'[5]вспомогат'!D28</f>
        <v>2271304</v>
      </c>
      <c r="E30" s="33">
        <f>'[5]вспомогат'!G28</f>
        <v>9367964.77</v>
      </c>
      <c r="F30" s="38">
        <f>'[5]вспомогат'!H28</f>
        <v>45855.00999999978</v>
      </c>
      <c r="G30" s="39">
        <f>'[5]вспомогат'!I28</f>
        <v>2.0188847463835655</v>
      </c>
      <c r="H30" s="35">
        <f>'[5]вспомогат'!J28</f>
        <v>-2225448.99</v>
      </c>
      <c r="I30" s="36">
        <f>'[5]вспомогат'!K28</f>
        <v>89.32042679458885</v>
      </c>
      <c r="J30" s="37">
        <f>'[5]вспомогат'!L28</f>
        <v>-1120078.2300000004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24565361</v>
      </c>
      <c r="D31" s="38">
        <f>'[5]вспомогат'!D29</f>
        <v>4742282</v>
      </c>
      <c r="E31" s="33">
        <f>'[5]вспомогат'!G29</f>
        <v>20723541.15</v>
      </c>
      <c r="F31" s="38">
        <f>'[5]вспомогат'!H29</f>
        <v>69629.41999999806</v>
      </c>
      <c r="G31" s="39">
        <f>'[5]вспомогат'!I29</f>
        <v>1.468268230358255</v>
      </c>
      <c r="H31" s="35">
        <f>'[5]вспомогат'!J29</f>
        <v>-4672652.580000002</v>
      </c>
      <c r="I31" s="36">
        <f>'[5]вспомогат'!K29</f>
        <v>84.36082478087744</v>
      </c>
      <c r="J31" s="37">
        <f>'[5]вспомогат'!L29</f>
        <v>-3841819.8500000015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8178829</v>
      </c>
      <c r="D32" s="38">
        <f>'[5]вспомогат'!D30</f>
        <v>2041650</v>
      </c>
      <c r="E32" s="33">
        <f>'[5]вспомогат'!G30</f>
        <v>6667222.49</v>
      </c>
      <c r="F32" s="38">
        <f>'[5]вспомогат'!H30</f>
        <v>29204.44000000041</v>
      </c>
      <c r="G32" s="39">
        <f>'[5]вспомогат'!I30</f>
        <v>1.4304332280263712</v>
      </c>
      <c r="H32" s="35">
        <f>'[5]вспомогат'!J30</f>
        <v>-2012445.5599999996</v>
      </c>
      <c r="I32" s="36">
        <f>'[5]вспомогат'!K30</f>
        <v>81.51805704704182</v>
      </c>
      <c r="J32" s="37">
        <f>'[5]вспомогат'!L30</f>
        <v>-1511606.5099999998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9896485</v>
      </c>
      <c r="D33" s="38">
        <f>'[5]вспомогат'!D31</f>
        <v>2346032</v>
      </c>
      <c r="E33" s="33">
        <f>'[5]вспомогат'!G31</f>
        <v>7020424.15</v>
      </c>
      <c r="F33" s="38">
        <f>'[5]вспомогат'!H31</f>
        <v>32135.419999999925</v>
      </c>
      <c r="G33" s="39">
        <f>'[5]вспомогат'!I31</f>
        <v>1.369777564841397</v>
      </c>
      <c r="H33" s="35">
        <f>'[5]вспомогат'!J31</f>
        <v>-2313896.58</v>
      </c>
      <c r="I33" s="36">
        <f>'[5]вспомогат'!K31</f>
        <v>70.93856202479972</v>
      </c>
      <c r="J33" s="37">
        <f>'[5]вспомогат'!L31</f>
        <v>-2876060.8499999996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3210217</v>
      </c>
      <c r="D34" s="38">
        <f>'[5]вспомогат'!D32</f>
        <v>813817</v>
      </c>
      <c r="E34" s="33">
        <f>'[5]вспомогат'!G32</f>
        <v>2617052.09</v>
      </c>
      <c r="F34" s="38">
        <f>'[5]вспомогат'!H32</f>
        <v>5414.85999999987</v>
      </c>
      <c r="G34" s="39">
        <f>'[5]вспомогат'!I32</f>
        <v>0.6653658009109996</v>
      </c>
      <c r="H34" s="35">
        <f>'[5]вспомогат'!J32</f>
        <v>-808402.1400000001</v>
      </c>
      <c r="I34" s="36">
        <f>'[5]вспомогат'!K32</f>
        <v>81.52259146344312</v>
      </c>
      <c r="J34" s="37">
        <f>'[5]вспомогат'!L32</f>
        <v>-593164.9100000001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9239631</v>
      </c>
      <c r="D35" s="38">
        <f>'[5]вспомогат'!D33</f>
        <v>1849714</v>
      </c>
      <c r="E35" s="33">
        <f>'[5]вспомогат'!G33</f>
        <v>8938163.13</v>
      </c>
      <c r="F35" s="38">
        <f>'[5]вспомогат'!H33</f>
        <v>27406.35000000149</v>
      </c>
      <c r="G35" s="39">
        <f>'[5]вспомогат'!I33</f>
        <v>1.4816533799280045</v>
      </c>
      <c r="H35" s="35">
        <f>'[5]вспомогат'!J33</f>
        <v>-1822307.6499999985</v>
      </c>
      <c r="I35" s="36">
        <f>'[5]вспомогат'!K33</f>
        <v>96.73723041537049</v>
      </c>
      <c r="J35" s="37">
        <f>'[5]вспомогат'!L33</f>
        <v>-301467.8699999992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6287045</v>
      </c>
      <c r="D36" s="38">
        <f>'[5]вспомогат'!D34</f>
        <v>1407988</v>
      </c>
      <c r="E36" s="33">
        <f>'[5]вспомогат'!G34</f>
        <v>5237692.54</v>
      </c>
      <c r="F36" s="38">
        <f>'[5]вспомогат'!H34</f>
        <v>26628.80999999959</v>
      </c>
      <c r="G36" s="39">
        <f>'[5]вспомогат'!I34</f>
        <v>1.8912668289786267</v>
      </c>
      <c r="H36" s="35">
        <f>'[5]вспомогат'!J34</f>
        <v>-1381359.1900000004</v>
      </c>
      <c r="I36" s="36">
        <f>'[5]вспомогат'!K34</f>
        <v>83.30928981739434</v>
      </c>
      <c r="J36" s="37">
        <f>'[5]вспомогат'!L34</f>
        <v>-1049352.46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14389409</v>
      </c>
      <c r="D37" s="38">
        <f>'[5]вспомогат'!D35</f>
        <v>3295024</v>
      </c>
      <c r="E37" s="33">
        <f>'[5]вспомогат'!G35</f>
        <v>11198090.35</v>
      </c>
      <c r="F37" s="38">
        <f>'[5]вспомогат'!H35</f>
        <v>42898.789999999106</v>
      </c>
      <c r="G37" s="39">
        <f>'[5]вспомогат'!I35</f>
        <v>1.3019264806568664</v>
      </c>
      <c r="H37" s="35">
        <f>'[5]вспомогат'!J35</f>
        <v>-3252125.210000001</v>
      </c>
      <c r="I37" s="36">
        <f>'[5]вспомогат'!K35</f>
        <v>77.82175313801977</v>
      </c>
      <c r="J37" s="37">
        <f>'[5]вспомогат'!L35</f>
        <v>-3191318.6500000004</v>
      </c>
    </row>
    <row r="38" spans="1:10" ht="18.75" customHeight="1">
      <c r="A38" s="51" t="s">
        <v>40</v>
      </c>
      <c r="B38" s="42">
        <f>SUM(B18:B37)</f>
        <v>640629839</v>
      </c>
      <c r="C38" s="42">
        <f>SUM(C18:C37)</f>
        <v>216100093</v>
      </c>
      <c r="D38" s="42">
        <f>SUM(D18:D37)</f>
        <v>47358053</v>
      </c>
      <c r="E38" s="42">
        <f>SUM(E18:E37)</f>
        <v>176924741.54999998</v>
      </c>
      <c r="F38" s="42">
        <f>SUM(F18:F37)</f>
        <v>838230.2699999996</v>
      </c>
      <c r="G38" s="43">
        <f>F38/D38*100</f>
        <v>1.7699846528741365</v>
      </c>
      <c r="H38" s="42">
        <f>SUM(H18:H37)</f>
        <v>-46519822.730000004</v>
      </c>
      <c r="I38" s="44">
        <f>E38/C38*100</f>
        <v>81.87166377110258</v>
      </c>
      <c r="J38" s="42">
        <f>SUM(J18:J37)</f>
        <v>-39175351.449999996</v>
      </c>
    </row>
    <row r="39" spans="1:10" ht="20.25" customHeight="1">
      <c r="A39" s="52" t="s">
        <v>41</v>
      </c>
      <c r="B39" s="53">
        <f>'[5]вспомогат'!B36</f>
        <v>3856482907</v>
      </c>
      <c r="C39" s="53">
        <f>'[5]вспомогат'!C36</f>
        <v>1440029709</v>
      </c>
      <c r="D39" s="53">
        <f>'[5]вспомогат'!D36</f>
        <v>305114540</v>
      </c>
      <c r="E39" s="53">
        <f>'[5]вспомогат'!G36</f>
        <v>1171408319.1400003</v>
      </c>
      <c r="F39" s="53">
        <f>'[5]вспомогат'!H36</f>
        <v>14709119.220000006</v>
      </c>
      <c r="G39" s="54">
        <f>'[5]вспомогат'!I36</f>
        <v>4.820851611988077</v>
      </c>
      <c r="H39" s="53">
        <f>'[5]вспомогат'!J36</f>
        <v>-290405420.78</v>
      </c>
      <c r="I39" s="54">
        <f>'[5]вспомогат'!K36</f>
        <v>81.34612166810513</v>
      </c>
      <c r="J39" s="53">
        <f>'[5]вспомогат'!L36</f>
        <v>-268621389.85999995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05.05.2014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2014-05-06T05:35:52Z</dcterms:created>
  <dcterms:modified xsi:type="dcterms:W3CDTF">2014-05-06T05:40:21Z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