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96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<sst xmlns="http://schemas.openxmlformats.org/spreadsheetml/2006/main" count="47" uniqueCount="42">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</sst>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0605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06.05.2014</v>
          </cell>
        </row>
        <row r="6">
          <cell r="G6" t="str">
            <v>Фактично надійшло на 06.05.2014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964230000</v>
          </cell>
          <cell r="C10">
            <v>334245300</v>
          </cell>
          <cell r="D10">
            <v>78643700</v>
          </cell>
          <cell r="G10">
            <v>268680418.83</v>
          </cell>
          <cell r="H10">
            <v>7181187.399999976</v>
          </cell>
          <cell r="I10">
            <v>9.131293924370262</v>
          </cell>
          <cell r="J10">
            <v>-71462512.60000002</v>
          </cell>
          <cell r="K10">
            <v>80.38420250935465</v>
          </cell>
          <cell r="L10">
            <v>-65564881.17000002</v>
          </cell>
        </row>
        <row r="11">
          <cell r="B11">
            <v>1691009600</v>
          </cell>
          <cell r="C11">
            <v>659130000</v>
          </cell>
          <cell r="D11">
            <v>134670000</v>
          </cell>
          <cell r="G11">
            <v>550769640.5</v>
          </cell>
          <cell r="H11">
            <v>14889698.350000024</v>
          </cell>
          <cell r="I11">
            <v>11.056433021459883</v>
          </cell>
          <cell r="J11">
            <v>-119780301.64999998</v>
          </cell>
          <cell r="K11">
            <v>83.56009292552304</v>
          </cell>
          <cell r="L11">
            <v>-108360359.5</v>
          </cell>
        </row>
        <row r="12">
          <cell r="B12">
            <v>129920230</v>
          </cell>
          <cell r="C12">
            <v>48680626</v>
          </cell>
          <cell r="D12">
            <v>9336212</v>
          </cell>
          <cell r="G12">
            <v>39829453</v>
          </cell>
          <cell r="H12">
            <v>833264.4699999988</v>
          </cell>
          <cell r="I12">
            <v>8.925080857204172</v>
          </cell>
          <cell r="J12">
            <v>-8502947.530000001</v>
          </cell>
          <cell r="K12">
            <v>81.81787350064069</v>
          </cell>
          <cell r="L12">
            <v>-8851173</v>
          </cell>
        </row>
        <row r="13">
          <cell r="B13">
            <v>266081638</v>
          </cell>
          <cell r="C13">
            <v>116422560</v>
          </cell>
          <cell r="D13">
            <v>21762330</v>
          </cell>
          <cell r="G13">
            <v>93045088.89</v>
          </cell>
          <cell r="H13">
            <v>1017448.6599999964</v>
          </cell>
          <cell r="I13">
            <v>4.675274476584063</v>
          </cell>
          <cell r="J13">
            <v>-20744881.340000004</v>
          </cell>
          <cell r="K13">
            <v>79.92015369701542</v>
          </cell>
          <cell r="L13">
            <v>-23377471.11</v>
          </cell>
        </row>
        <row r="14">
          <cell r="B14">
            <v>139848700</v>
          </cell>
          <cell r="C14">
            <v>55987460</v>
          </cell>
          <cell r="D14">
            <v>11378360</v>
          </cell>
          <cell r="G14">
            <v>46036410.62</v>
          </cell>
          <cell r="H14">
            <v>1456365.1799999997</v>
          </cell>
          <cell r="I14">
            <v>12.79942961903121</v>
          </cell>
          <cell r="J14">
            <v>-9921994.82</v>
          </cell>
          <cell r="K14">
            <v>82.22628892255516</v>
          </cell>
          <cell r="L14">
            <v>-9951049.380000003</v>
          </cell>
        </row>
        <row r="15">
          <cell r="B15">
            <v>24762900</v>
          </cell>
          <cell r="C15">
            <v>9463670</v>
          </cell>
          <cell r="D15">
            <v>1965885</v>
          </cell>
          <cell r="G15">
            <v>7758176.68</v>
          </cell>
          <cell r="H15">
            <v>128535.81999999937</v>
          </cell>
          <cell r="I15">
            <v>6.538318365519823</v>
          </cell>
          <cell r="J15">
            <v>-1837349.1800000006</v>
          </cell>
          <cell r="K15">
            <v>81.97852080641019</v>
          </cell>
          <cell r="L15">
            <v>-1705493.3200000003</v>
          </cell>
        </row>
        <row r="16">
          <cell r="B16">
            <v>31602500</v>
          </cell>
          <cell r="C16">
            <v>10160735</v>
          </cell>
          <cell r="D16">
            <v>2268874</v>
          </cell>
          <cell r="G16">
            <v>6839315.24</v>
          </cell>
          <cell r="H16">
            <v>84842.0700000003</v>
          </cell>
          <cell r="I16">
            <v>3.739390993065296</v>
          </cell>
          <cell r="J16">
            <v>-2184031.9299999997</v>
          </cell>
          <cell r="K16">
            <v>67.31122541823993</v>
          </cell>
          <cell r="L16">
            <v>-3321419.76</v>
          </cell>
        </row>
        <row r="17">
          <cell r="B17">
            <v>92189150</v>
          </cell>
          <cell r="C17">
            <v>33271999</v>
          </cell>
          <cell r="D17">
            <v>6911088</v>
          </cell>
          <cell r="G17">
            <v>27510294.43</v>
          </cell>
          <cell r="H17">
            <v>507269.23000000045</v>
          </cell>
          <cell r="I17">
            <v>7.339933017782445</v>
          </cell>
          <cell r="J17">
            <v>-6403818.77</v>
          </cell>
          <cell r="K17">
            <v>82.68302253194946</v>
          </cell>
          <cell r="L17">
            <v>-5761704.57</v>
          </cell>
        </row>
        <row r="18">
          <cell r="B18">
            <v>9151755</v>
          </cell>
          <cell r="C18">
            <v>3115747</v>
          </cell>
          <cell r="D18">
            <v>680728</v>
          </cell>
          <cell r="G18">
            <v>2482797.45</v>
          </cell>
          <cell r="H18">
            <v>27651.850000000093</v>
          </cell>
          <cell r="I18">
            <v>4.062099693269571</v>
          </cell>
          <cell r="J18">
            <v>-653076.1499999999</v>
          </cell>
          <cell r="K18">
            <v>79.68546387110379</v>
          </cell>
          <cell r="L18">
            <v>-632949.5499999998</v>
          </cell>
        </row>
        <row r="19">
          <cell r="B19">
            <v>19618479</v>
          </cell>
          <cell r="C19">
            <v>5572740</v>
          </cell>
          <cell r="D19">
            <v>1204082</v>
          </cell>
          <cell r="G19">
            <v>4331569.84</v>
          </cell>
          <cell r="H19">
            <v>78077.24000000022</v>
          </cell>
          <cell r="I19">
            <v>6.484378970867451</v>
          </cell>
          <cell r="J19">
            <v>-1126004.7599999998</v>
          </cell>
          <cell r="K19">
            <v>77.72782939810577</v>
          </cell>
          <cell r="L19">
            <v>-1241170.1600000001</v>
          </cell>
        </row>
        <row r="20">
          <cell r="B20">
            <v>43409699</v>
          </cell>
          <cell r="C20">
            <v>13973173</v>
          </cell>
          <cell r="D20">
            <v>2862609</v>
          </cell>
          <cell r="G20">
            <v>11406158.15</v>
          </cell>
          <cell r="H20">
            <v>234295.95000000112</v>
          </cell>
          <cell r="I20">
            <v>8.1846996917847</v>
          </cell>
          <cell r="J20">
            <v>-2628313.049999999</v>
          </cell>
          <cell r="K20">
            <v>81.62897682580757</v>
          </cell>
          <cell r="L20">
            <v>-2567014.8499999996</v>
          </cell>
        </row>
        <row r="21">
          <cell r="B21">
            <v>32278821</v>
          </cell>
          <cell r="C21">
            <v>10506937</v>
          </cell>
          <cell r="D21">
            <v>2250523</v>
          </cell>
          <cell r="G21">
            <v>8620774.12</v>
          </cell>
          <cell r="H21">
            <v>60750.80999999866</v>
          </cell>
          <cell r="I21">
            <v>2.6994085374821166</v>
          </cell>
          <cell r="J21">
            <v>-2189772.1900000013</v>
          </cell>
          <cell r="K21">
            <v>82.04840402107673</v>
          </cell>
          <cell r="L21">
            <v>-1886162.8800000008</v>
          </cell>
        </row>
        <row r="22">
          <cell r="B22">
            <v>41377502</v>
          </cell>
          <cell r="C22">
            <v>15492607</v>
          </cell>
          <cell r="D22">
            <v>3947794</v>
          </cell>
          <cell r="G22">
            <v>13010925.68</v>
          </cell>
          <cell r="H22">
            <v>152233.91000000015</v>
          </cell>
          <cell r="I22">
            <v>3.856176639409253</v>
          </cell>
          <cell r="J22">
            <v>-3795560.09</v>
          </cell>
          <cell r="K22">
            <v>83.98151247236827</v>
          </cell>
          <cell r="L22">
            <v>-2481681.3200000003</v>
          </cell>
        </row>
        <row r="23">
          <cell r="B23">
            <v>20622040</v>
          </cell>
          <cell r="C23">
            <v>7602360</v>
          </cell>
          <cell r="D23">
            <v>1612290</v>
          </cell>
          <cell r="G23">
            <v>6333232.31</v>
          </cell>
          <cell r="H23">
            <v>95076.73999999929</v>
          </cell>
          <cell r="I23">
            <v>5.8969999193693</v>
          </cell>
          <cell r="J23">
            <v>-1517213.2600000007</v>
          </cell>
          <cell r="K23">
            <v>83.30613533166016</v>
          </cell>
          <cell r="L23">
            <v>-1269127.6900000004</v>
          </cell>
        </row>
        <row r="24">
          <cell r="B24">
            <v>27127619</v>
          </cell>
          <cell r="C24">
            <v>7547467</v>
          </cell>
          <cell r="D24">
            <v>1958385</v>
          </cell>
          <cell r="G24">
            <v>6565725.5</v>
          </cell>
          <cell r="H24">
            <v>154746.13999999966</v>
          </cell>
          <cell r="I24">
            <v>7.9017220822258984</v>
          </cell>
          <cell r="J24">
            <v>-1803638.8600000003</v>
          </cell>
          <cell r="K24">
            <v>86.99243733029903</v>
          </cell>
          <cell r="L24">
            <v>-981741.5</v>
          </cell>
        </row>
        <row r="25">
          <cell r="B25">
            <v>34353900</v>
          </cell>
          <cell r="C25">
            <v>10083920</v>
          </cell>
          <cell r="D25">
            <v>2316590</v>
          </cell>
          <cell r="G25">
            <v>8584051.13</v>
          </cell>
          <cell r="H25">
            <v>104529.62000000104</v>
          </cell>
          <cell r="I25">
            <v>4.512219253299075</v>
          </cell>
          <cell r="J25">
            <v>-2212060.379999999</v>
          </cell>
          <cell r="K25">
            <v>85.12613279359616</v>
          </cell>
          <cell r="L25">
            <v>-1499868.8699999992</v>
          </cell>
        </row>
        <row r="26">
          <cell r="B26">
            <v>22573748</v>
          </cell>
          <cell r="C26">
            <v>6907530</v>
          </cell>
          <cell r="D26">
            <v>1379363</v>
          </cell>
          <cell r="G26">
            <v>5726603.92</v>
          </cell>
          <cell r="H26">
            <v>43229.29000000004</v>
          </cell>
          <cell r="I26">
            <v>3.1340038844017157</v>
          </cell>
          <cell r="J26">
            <v>-1336133.71</v>
          </cell>
          <cell r="K26">
            <v>82.90378644754348</v>
          </cell>
          <cell r="L26">
            <v>-1180926.08</v>
          </cell>
        </row>
        <row r="27">
          <cell r="B27">
            <v>18628307</v>
          </cell>
          <cell r="C27">
            <v>5609858</v>
          </cell>
          <cell r="D27">
            <v>1197916</v>
          </cell>
          <cell r="G27">
            <v>4863750.18</v>
          </cell>
          <cell r="H27">
            <v>136961.38999999966</v>
          </cell>
          <cell r="I27">
            <v>11.433305006361019</v>
          </cell>
          <cell r="J27">
            <v>-1060954.6100000003</v>
          </cell>
          <cell r="K27">
            <v>86.7000587180638</v>
          </cell>
          <cell r="L27">
            <v>-746107.8200000003</v>
          </cell>
        </row>
        <row r="28">
          <cell r="B28">
            <v>32686485</v>
          </cell>
          <cell r="C28">
            <v>10488043</v>
          </cell>
          <cell r="D28">
            <v>2271304</v>
          </cell>
          <cell r="G28">
            <v>9417168.43</v>
          </cell>
          <cell r="H28">
            <v>95058.66999999993</v>
          </cell>
          <cell r="I28">
            <v>4.1852024211642265</v>
          </cell>
          <cell r="J28">
            <v>-2176245.33</v>
          </cell>
          <cell r="K28">
            <v>89.78956731966107</v>
          </cell>
          <cell r="L28">
            <v>-1070874.5700000003</v>
          </cell>
        </row>
        <row r="29">
          <cell r="B29">
            <v>62371264</v>
          </cell>
          <cell r="C29">
            <v>24565361</v>
          </cell>
          <cell r="D29">
            <v>4742282</v>
          </cell>
          <cell r="G29">
            <v>21125252.43</v>
          </cell>
          <cell r="H29">
            <v>471340.69999999925</v>
          </cell>
          <cell r="I29">
            <v>9.939111592267167</v>
          </cell>
          <cell r="J29">
            <v>-4270941.300000001</v>
          </cell>
          <cell r="K29">
            <v>85.99610007766627</v>
          </cell>
          <cell r="L29">
            <v>-3440108.5700000003</v>
          </cell>
        </row>
        <row r="30">
          <cell r="B30">
            <v>26540729</v>
          </cell>
          <cell r="C30">
            <v>8178829</v>
          </cell>
          <cell r="D30">
            <v>2041650</v>
          </cell>
          <cell r="G30">
            <v>6749753.18</v>
          </cell>
          <cell r="H30">
            <v>111735.12999999989</v>
          </cell>
          <cell r="I30">
            <v>5.4727857370264195</v>
          </cell>
          <cell r="J30">
            <v>-1929914.87</v>
          </cell>
          <cell r="K30">
            <v>82.52713414108548</v>
          </cell>
          <cell r="L30">
            <v>-1429075.8200000003</v>
          </cell>
        </row>
        <row r="31">
          <cell r="B31">
            <v>29019220</v>
          </cell>
          <cell r="C31">
            <v>9896485</v>
          </cell>
          <cell r="D31">
            <v>2346032</v>
          </cell>
          <cell r="G31">
            <v>7119779.79</v>
          </cell>
          <cell r="H31">
            <v>131491.0599999996</v>
          </cell>
          <cell r="I31">
            <v>5.604828067136322</v>
          </cell>
          <cell r="J31">
            <v>-2214540.9400000004</v>
          </cell>
          <cell r="K31">
            <v>71.94251080055191</v>
          </cell>
          <cell r="L31">
            <v>-2776705.21</v>
          </cell>
        </row>
        <row r="32">
          <cell r="B32">
            <v>10776857</v>
          </cell>
          <cell r="C32">
            <v>3210217</v>
          </cell>
          <cell r="D32">
            <v>813817</v>
          </cell>
          <cell r="G32">
            <v>2636101.94</v>
          </cell>
          <cell r="H32">
            <v>24464.709999999963</v>
          </cell>
          <cell r="I32">
            <v>3.006168462934537</v>
          </cell>
          <cell r="J32">
            <v>-789352.29</v>
          </cell>
          <cell r="K32">
            <v>82.1160046190024</v>
          </cell>
          <cell r="L32">
            <v>-574115.06</v>
          </cell>
        </row>
        <row r="33">
          <cell r="B33">
            <v>25220561</v>
          </cell>
          <cell r="C33">
            <v>9239631</v>
          </cell>
          <cell r="D33">
            <v>1849714</v>
          </cell>
          <cell r="G33">
            <v>9561036.41</v>
          </cell>
          <cell r="H33">
            <v>650279.6300000008</v>
          </cell>
          <cell r="I33">
            <v>35.155685149163645</v>
          </cell>
          <cell r="J33">
            <v>-1199434.3699999992</v>
          </cell>
          <cell r="K33">
            <v>103.47855244435627</v>
          </cell>
          <cell r="L33">
            <v>321405.41000000015</v>
          </cell>
        </row>
        <row r="34">
          <cell r="B34">
            <v>20683000</v>
          </cell>
          <cell r="C34">
            <v>6287045</v>
          </cell>
          <cell r="D34">
            <v>1407988</v>
          </cell>
          <cell r="G34">
            <v>5328088.43</v>
          </cell>
          <cell r="H34">
            <v>117024.69999999925</v>
          </cell>
          <cell r="I34">
            <v>8.311484188785647</v>
          </cell>
          <cell r="J34">
            <v>-1290963.3000000007</v>
          </cell>
          <cell r="K34">
            <v>84.74710185786803</v>
          </cell>
          <cell r="L34">
            <v>-958956.5700000003</v>
          </cell>
        </row>
        <row r="35">
          <cell r="B35">
            <v>40398203</v>
          </cell>
          <cell r="C35">
            <v>14389409</v>
          </cell>
          <cell r="D35">
            <v>3295024</v>
          </cell>
          <cell r="G35">
            <v>11290917.45</v>
          </cell>
          <cell r="H35">
            <v>135725.88999999873</v>
          </cell>
          <cell r="I35">
            <v>4.119116886553747</v>
          </cell>
          <cell r="J35">
            <v>-3159298.1100000013</v>
          </cell>
          <cell r="K35">
            <v>78.46686024422546</v>
          </cell>
          <cell r="L35">
            <v>-3098491.5500000007</v>
          </cell>
        </row>
        <row r="36">
          <cell r="B36">
            <v>3856482907</v>
          </cell>
          <cell r="C36">
            <v>1440029709</v>
          </cell>
          <cell r="D36">
            <v>305114540</v>
          </cell>
          <cell r="G36">
            <v>1185622484.5300004</v>
          </cell>
          <cell r="H36">
            <v>28923284.609999992</v>
          </cell>
          <cell r="I36">
            <v>9.479484199605825</v>
          </cell>
          <cell r="J36">
            <v>-276191255.39000016</v>
          </cell>
          <cell r="K36">
            <v>82.33319612227531</v>
          </cell>
          <cell r="L36">
            <v>-254407224.47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29" sqref="B29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06.05.2014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06.05.2014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травень</v>
      </c>
      <c r="E8" s="20" t="s">
        <v>10</v>
      </c>
      <c r="F8" s="21" t="str">
        <f>'[5]вспомогат'!H8</f>
        <v>за травень</v>
      </c>
      <c r="G8" s="22" t="str">
        <f>'[5]вспомогат'!I8</f>
        <v>за травень</v>
      </c>
      <c r="H8" s="23"/>
      <c r="I8" s="22" t="str">
        <f>'[5]вспомогат'!K8</f>
        <v>за 5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964230000</v>
      </c>
      <c r="C10" s="33">
        <f>'[5]вспомогат'!C10</f>
        <v>334245300</v>
      </c>
      <c r="D10" s="33">
        <f>'[5]вспомогат'!D10</f>
        <v>78643700</v>
      </c>
      <c r="E10" s="33">
        <f>'[5]вспомогат'!G10</f>
        <v>268680418.83</v>
      </c>
      <c r="F10" s="33">
        <f>'[5]вспомогат'!H10</f>
        <v>7181187.399999976</v>
      </c>
      <c r="G10" s="34">
        <f>'[5]вспомогат'!I10</f>
        <v>9.131293924370262</v>
      </c>
      <c r="H10" s="35">
        <f>'[5]вспомогат'!J10</f>
        <v>-71462512.60000002</v>
      </c>
      <c r="I10" s="36">
        <f>'[5]вспомогат'!K10</f>
        <v>80.38420250935465</v>
      </c>
      <c r="J10" s="37">
        <f>'[5]вспомогат'!L10</f>
        <v>-65564881.17000002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1691009600</v>
      </c>
      <c r="C12" s="33">
        <f>'[5]вспомогат'!C11</f>
        <v>659130000</v>
      </c>
      <c r="D12" s="38">
        <f>'[5]вспомогат'!D11</f>
        <v>134670000</v>
      </c>
      <c r="E12" s="33">
        <f>'[5]вспомогат'!G11</f>
        <v>550769640.5</v>
      </c>
      <c r="F12" s="38">
        <f>'[5]вспомогат'!H11</f>
        <v>14889698.350000024</v>
      </c>
      <c r="G12" s="39">
        <f>'[5]вспомогат'!I11</f>
        <v>11.056433021459883</v>
      </c>
      <c r="H12" s="35">
        <f>'[5]вспомогат'!J11</f>
        <v>-119780301.64999998</v>
      </c>
      <c r="I12" s="36">
        <f>'[5]вспомогат'!K11</f>
        <v>83.56009292552304</v>
      </c>
      <c r="J12" s="37">
        <f>'[5]вспомогат'!L11</f>
        <v>-108360359.5</v>
      </c>
    </row>
    <row r="13" spans="1:10" ht="12.75">
      <c r="A13" s="32" t="s">
        <v>15</v>
      </c>
      <c r="B13" s="33">
        <f>'[5]вспомогат'!B12</f>
        <v>129920230</v>
      </c>
      <c r="C13" s="33">
        <f>'[5]вспомогат'!C12</f>
        <v>48680626</v>
      </c>
      <c r="D13" s="38">
        <f>'[5]вспомогат'!D12</f>
        <v>9336212</v>
      </c>
      <c r="E13" s="33">
        <f>'[5]вспомогат'!G12</f>
        <v>39829453</v>
      </c>
      <c r="F13" s="38">
        <f>'[5]вспомогат'!H12</f>
        <v>833264.4699999988</v>
      </c>
      <c r="G13" s="39">
        <f>'[5]вспомогат'!I12</f>
        <v>8.925080857204172</v>
      </c>
      <c r="H13" s="35">
        <f>'[5]вспомогат'!J12</f>
        <v>-8502947.530000001</v>
      </c>
      <c r="I13" s="36">
        <f>'[5]вспомогат'!K12</f>
        <v>81.81787350064069</v>
      </c>
      <c r="J13" s="37">
        <f>'[5]вспомогат'!L12</f>
        <v>-8851173</v>
      </c>
    </row>
    <row r="14" spans="1:10" ht="12.75">
      <c r="A14" s="40" t="s">
        <v>16</v>
      </c>
      <c r="B14" s="33">
        <f>'[5]вспомогат'!B13</f>
        <v>266081638</v>
      </c>
      <c r="C14" s="33">
        <f>'[5]вспомогат'!C13</f>
        <v>116422560</v>
      </c>
      <c r="D14" s="38">
        <f>'[5]вспомогат'!D13</f>
        <v>21762330</v>
      </c>
      <c r="E14" s="33">
        <f>'[5]вспомогат'!G13</f>
        <v>93045088.89</v>
      </c>
      <c r="F14" s="38">
        <f>'[5]вспомогат'!H13</f>
        <v>1017448.6599999964</v>
      </c>
      <c r="G14" s="39">
        <f>'[5]вспомогат'!I13</f>
        <v>4.675274476584063</v>
      </c>
      <c r="H14" s="35">
        <f>'[5]вспомогат'!J13</f>
        <v>-20744881.340000004</v>
      </c>
      <c r="I14" s="36">
        <f>'[5]вспомогат'!K13</f>
        <v>79.92015369701542</v>
      </c>
      <c r="J14" s="37">
        <f>'[5]вспомогат'!L13</f>
        <v>-23377471.11</v>
      </c>
    </row>
    <row r="15" spans="1:10" ht="12.75">
      <c r="A15" s="32" t="s">
        <v>17</v>
      </c>
      <c r="B15" s="33">
        <f>'[5]вспомогат'!B14</f>
        <v>139848700</v>
      </c>
      <c r="C15" s="33">
        <f>'[5]вспомогат'!C14</f>
        <v>55987460</v>
      </c>
      <c r="D15" s="38">
        <f>'[5]вспомогат'!D14</f>
        <v>11378360</v>
      </c>
      <c r="E15" s="33">
        <f>'[5]вспомогат'!G14</f>
        <v>46036410.62</v>
      </c>
      <c r="F15" s="38">
        <f>'[5]вспомогат'!H14</f>
        <v>1456365.1799999997</v>
      </c>
      <c r="G15" s="39">
        <f>'[5]вспомогат'!I14</f>
        <v>12.79942961903121</v>
      </c>
      <c r="H15" s="35">
        <f>'[5]вспомогат'!J14</f>
        <v>-9921994.82</v>
      </c>
      <c r="I15" s="36">
        <f>'[5]вспомогат'!K14</f>
        <v>82.22628892255516</v>
      </c>
      <c r="J15" s="37">
        <f>'[5]вспомогат'!L14</f>
        <v>-9951049.380000003</v>
      </c>
    </row>
    <row r="16" spans="1:10" ht="12.75">
      <c r="A16" s="32" t="s">
        <v>18</v>
      </c>
      <c r="B16" s="33">
        <f>'[5]вспомогат'!B15</f>
        <v>24762900</v>
      </c>
      <c r="C16" s="33">
        <f>'[5]вспомогат'!C15</f>
        <v>9463670</v>
      </c>
      <c r="D16" s="38">
        <f>'[5]вспомогат'!D15</f>
        <v>1965885</v>
      </c>
      <c r="E16" s="33">
        <f>'[5]вспомогат'!G15</f>
        <v>7758176.68</v>
      </c>
      <c r="F16" s="38">
        <f>'[5]вспомогат'!H15</f>
        <v>128535.81999999937</v>
      </c>
      <c r="G16" s="39">
        <f>'[5]вспомогат'!I15</f>
        <v>6.538318365519823</v>
      </c>
      <c r="H16" s="35">
        <f>'[5]вспомогат'!J15</f>
        <v>-1837349.1800000006</v>
      </c>
      <c r="I16" s="36">
        <f>'[5]вспомогат'!K15</f>
        <v>81.97852080641019</v>
      </c>
      <c r="J16" s="37">
        <f>'[5]вспомогат'!L15</f>
        <v>-1705493.3200000003</v>
      </c>
    </row>
    <row r="17" spans="1:10" ht="20.25" customHeight="1">
      <c r="A17" s="41" t="s">
        <v>19</v>
      </c>
      <c r="B17" s="42">
        <f>SUM(B12:B16)</f>
        <v>2251623068</v>
      </c>
      <c r="C17" s="42">
        <f>SUM(C12:C16)</f>
        <v>889684316</v>
      </c>
      <c r="D17" s="42">
        <f>SUM(D12:D16)</f>
        <v>179112787</v>
      </c>
      <c r="E17" s="42">
        <f>SUM(E12:E16)</f>
        <v>737438769.6899999</v>
      </c>
      <c r="F17" s="42">
        <f>SUM(F12:F16)</f>
        <v>18325312.48000002</v>
      </c>
      <c r="G17" s="43">
        <f>F17/D17*100</f>
        <v>10.23115813613018</v>
      </c>
      <c r="H17" s="42">
        <f>SUM(H12:H16)</f>
        <v>-160787474.51999998</v>
      </c>
      <c r="I17" s="44">
        <f>E17/C17*100</f>
        <v>82.88768908566439</v>
      </c>
      <c r="J17" s="42">
        <f>SUM(J12:J16)</f>
        <v>-152245546.31</v>
      </c>
    </row>
    <row r="18" spans="1:10" ht="20.25" customHeight="1">
      <c r="A18" s="32" t="s">
        <v>20</v>
      </c>
      <c r="B18" s="45">
        <f>'[5]вспомогат'!B16</f>
        <v>31602500</v>
      </c>
      <c r="C18" s="45">
        <f>'[5]вспомогат'!C16</f>
        <v>10160735</v>
      </c>
      <c r="D18" s="46">
        <f>'[5]вспомогат'!D16</f>
        <v>2268874</v>
      </c>
      <c r="E18" s="45">
        <f>'[5]вспомогат'!G16</f>
        <v>6839315.24</v>
      </c>
      <c r="F18" s="46">
        <f>'[5]вспомогат'!H16</f>
        <v>84842.0700000003</v>
      </c>
      <c r="G18" s="47">
        <f>'[5]вспомогат'!I16</f>
        <v>3.739390993065296</v>
      </c>
      <c r="H18" s="48">
        <f>'[5]вспомогат'!J16</f>
        <v>-2184031.9299999997</v>
      </c>
      <c r="I18" s="49">
        <f>'[5]вспомогат'!K16</f>
        <v>67.31122541823993</v>
      </c>
      <c r="J18" s="50">
        <f>'[5]вспомогат'!L16</f>
        <v>-3321419.76</v>
      </c>
    </row>
    <row r="19" spans="1:10" ht="12.75">
      <c r="A19" s="32" t="s">
        <v>21</v>
      </c>
      <c r="B19" s="33">
        <f>'[5]вспомогат'!B17</f>
        <v>92189150</v>
      </c>
      <c r="C19" s="33">
        <f>'[5]вспомогат'!C17</f>
        <v>33271999</v>
      </c>
      <c r="D19" s="38">
        <f>'[5]вспомогат'!D17</f>
        <v>6911088</v>
      </c>
      <c r="E19" s="33">
        <f>'[5]вспомогат'!G17</f>
        <v>27510294.43</v>
      </c>
      <c r="F19" s="38">
        <f>'[5]вспомогат'!H17</f>
        <v>507269.23000000045</v>
      </c>
      <c r="G19" s="39">
        <f>'[5]вспомогат'!I17</f>
        <v>7.339933017782445</v>
      </c>
      <c r="H19" s="35">
        <f>'[5]вспомогат'!J17</f>
        <v>-6403818.77</v>
      </c>
      <c r="I19" s="36">
        <f>'[5]вспомогат'!K17</f>
        <v>82.68302253194946</v>
      </c>
      <c r="J19" s="37">
        <f>'[5]вспомогат'!L17</f>
        <v>-5761704.57</v>
      </c>
    </row>
    <row r="20" spans="1:10" ht="12.75">
      <c r="A20" s="32" t="s">
        <v>22</v>
      </c>
      <c r="B20" s="33">
        <f>'[5]вспомогат'!B18</f>
        <v>9151755</v>
      </c>
      <c r="C20" s="33">
        <f>'[5]вспомогат'!C18</f>
        <v>3115747</v>
      </c>
      <c r="D20" s="38">
        <f>'[5]вспомогат'!D18</f>
        <v>680728</v>
      </c>
      <c r="E20" s="33">
        <f>'[5]вспомогат'!G18</f>
        <v>2482797.45</v>
      </c>
      <c r="F20" s="38">
        <f>'[5]вспомогат'!H18</f>
        <v>27651.850000000093</v>
      </c>
      <c r="G20" s="39">
        <f>'[5]вспомогат'!I18</f>
        <v>4.062099693269571</v>
      </c>
      <c r="H20" s="35">
        <f>'[5]вспомогат'!J18</f>
        <v>-653076.1499999999</v>
      </c>
      <c r="I20" s="36">
        <f>'[5]вспомогат'!K18</f>
        <v>79.68546387110379</v>
      </c>
      <c r="J20" s="37">
        <f>'[5]вспомогат'!L18</f>
        <v>-632949.5499999998</v>
      </c>
    </row>
    <row r="21" spans="1:10" ht="12.75">
      <c r="A21" s="32" t="s">
        <v>23</v>
      </c>
      <c r="B21" s="33">
        <f>'[5]вспомогат'!B19</f>
        <v>19618479</v>
      </c>
      <c r="C21" s="33">
        <f>'[5]вспомогат'!C19</f>
        <v>5572740</v>
      </c>
      <c r="D21" s="38">
        <f>'[5]вспомогат'!D19</f>
        <v>1204082</v>
      </c>
      <c r="E21" s="33">
        <f>'[5]вспомогат'!G19</f>
        <v>4331569.84</v>
      </c>
      <c r="F21" s="38">
        <f>'[5]вспомогат'!H19</f>
        <v>78077.24000000022</v>
      </c>
      <c r="G21" s="39">
        <f>'[5]вспомогат'!I19</f>
        <v>6.484378970867451</v>
      </c>
      <c r="H21" s="35">
        <f>'[5]вспомогат'!J19</f>
        <v>-1126004.7599999998</v>
      </c>
      <c r="I21" s="36">
        <f>'[5]вспомогат'!K19</f>
        <v>77.72782939810577</v>
      </c>
      <c r="J21" s="37">
        <f>'[5]вспомогат'!L19</f>
        <v>-1241170.1600000001</v>
      </c>
    </row>
    <row r="22" spans="1:10" ht="12.75">
      <c r="A22" s="32" t="s">
        <v>24</v>
      </c>
      <c r="B22" s="33">
        <f>'[5]вспомогат'!B20</f>
        <v>43409699</v>
      </c>
      <c r="C22" s="33">
        <f>'[5]вспомогат'!C20</f>
        <v>13973173</v>
      </c>
      <c r="D22" s="38">
        <f>'[5]вспомогат'!D20</f>
        <v>2862609</v>
      </c>
      <c r="E22" s="33">
        <f>'[5]вспомогат'!G20</f>
        <v>11406158.15</v>
      </c>
      <c r="F22" s="38">
        <f>'[5]вспомогат'!H20</f>
        <v>234295.95000000112</v>
      </c>
      <c r="G22" s="39">
        <f>'[5]вспомогат'!I20</f>
        <v>8.1846996917847</v>
      </c>
      <c r="H22" s="35">
        <f>'[5]вспомогат'!J20</f>
        <v>-2628313.049999999</v>
      </c>
      <c r="I22" s="36">
        <f>'[5]вспомогат'!K20</f>
        <v>81.62897682580757</v>
      </c>
      <c r="J22" s="37">
        <f>'[5]вспомогат'!L20</f>
        <v>-2567014.8499999996</v>
      </c>
    </row>
    <row r="23" spans="1:10" ht="12.75">
      <c r="A23" s="32" t="s">
        <v>25</v>
      </c>
      <c r="B23" s="33">
        <f>'[5]вспомогат'!B21</f>
        <v>32278821</v>
      </c>
      <c r="C23" s="33">
        <f>'[5]вспомогат'!C21</f>
        <v>10506937</v>
      </c>
      <c r="D23" s="38">
        <f>'[5]вспомогат'!D21</f>
        <v>2250523</v>
      </c>
      <c r="E23" s="33">
        <f>'[5]вспомогат'!G21</f>
        <v>8620774.12</v>
      </c>
      <c r="F23" s="38">
        <f>'[5]вспомогат'!H21</f>
        <v>60750.80999999866</v>
      </c>
      <c r="G23" s="39">
        <f>'[5]вспомогат'!I21</f>
        <v>2.6994085374821166</v>
      </c>
      <c r="H23" s="35">
        <f>'[5]вспомогат'!J21</f>
        <v>-2189772.1900000013</v>
      </c>
      <c r="I23" s="36">
        <f>'[5]вспомогат'!K21</f>
        <v>82.04840402107673</v>
      </c>
      <c r="J23" s="37">
        <f>'[5]вспомогат'!L21</f>
        <v>-1886162.8800000008</v>
      </c>
    </row>
    <row r="24" spans="1:10" ht="12.75">
      <c r="A24" s="32" t="s">
        <v>26</v>
      </c>
      <c r="B24" s="33">
        <f>'[5]вспомогат'!B22</f>
        <v>41377502</v>
      </c>
      <c r="C24" s="33">
        <f>'[5]вспомогат'!C22</f>
        <v>15492607</v>
      </c>
      <c r="D24" s="38">
        <f>'[5]вспомогат'!D22</f>
        <v>3947794</v>
      </c>
      <c r="E24" s="33">
        <f>'[5]вспомогат'!G22</f>
        <v>13010925.68</v>
      </c>
      <c r="F24" s="38">
        <f>'[5]вспомогат'!H22</f>
        <v>152233.91000000015</v>
      </c>
      <c r="G24" s="39">
        <f>'[5]вспомогат'!I22</f>
        <v>3.856176639409253</v>
      </c>
      <c r="H24" s="35">
        <f>'[5]вспомогат'!J22</f>
        <v>-3795560.09</v>
      </c>
      <c r="I24" s="36">
        <f>'[5]вспомогат'!K22</f>
        <v>83.98151247236827</v>
      </c>
      <c r="J24" s="37">
        <f>'[5]вспомогат'!L22</f>
        <v>-2481681.3200000003</v>
      </c>
    </row>
    <row r="25" spans="1:10" ht="12.75">
      <c r="A25" s="32" t="s">
        <v>27</v>
      </c>
      <c r="B25" s="33">
        <f>'[5]вспомогат'!B23</f>
        <v>20622040</v>
      </c>
      <c r="C25" s="33">
        <f>'[5]вспомогат'!C23</f>
        <v>7602360</v>
      </c>
      <c r="D25" s="38">
        <f>'[5]вспомогат'!D23</f>
        <v>1612290</v>
      </c>
      <c r="E25" s="33">
        <f>'[5]вспомогат'!G23</f>
        <v>6333232.31</v>
      </c>
      <c r="F25" s="38">
        <f>'[5]вспомогат'!H23</f>
        <v>95076.73999999929</v>
      </c>
      <c r="G25" s="39">
        <f>'[5]вспомогат'!I23</f>
        <v>5.8969999193693</v>
      </c>
      <c r="H25" s="35">
        <f>'[5]вспомогат'!J23</f>
        <v>-1517213.2600000007</v>
      </c>
      <c r="I25" s="36">
        <f>'[5]вспомогат'!K23</f>
        <v>83.30613533166016</v>
      </c>
      <c r="J25" s="37">
        <f>'[5]вспомогат'!L23</f>
        <v>-1269127.6900000004</v>
      </c>
    </row>
    <row r="26" spans="1:10" ht="12.75">
      <c r="A26" s="32" t="s">
        <v>28</v>
      </c>
      <c r="B26" s="33">
        <f>'[5]вспомогат'!B24</f>
        <v>27127619</v>
      </c>
      <c r="C26" s="33">
        <f>'[5]вспомогат'!C24</f>
        <v>7547467</v>
      </c>
      <c r="D26" s="38">
        <f>'[5]вспомогат'!D24</f>
        <v>1958385</v>
      </c>
      <c r="E26" s="33">
        <f>'[5]вспомогат'!G24</f>
        <v>6565725.5</v>
      </c>
      <c r="F26" s="38">
        <f>'[5]вспомогат'!H24</f>
        <v>154746.13999999966</v>
      </c>
      <c r="G26" s="39">
        <f>'[5]вспомогат'!I24</f>
        <v>7.9017220822258984</v>
      </c>
      <c r="H26" s="35">
        <f>'[5]вспомогат'!J24</f>
        <v>-1803638.8600000003</v>
      </c>
      <c r="I26" s="36">
        <f>'[5]вспомогат'!K24</f>
        <v>86.99243733029903</v>
      </c>
      <c r="J26" s="37">
        <f>'[5]вспомогат'!L24</f>
        <v>-981741.5</v>
      </c>
    </row>
    <row r="27" spans="1:10" ht="12.75">
      <c r="A27" s="32" t="s">
        <v>29</v>
      </c>
      <c r="B27" s="33">
        <f>'[5]вспомогат'!B25</f>
        <v>34353900</v>
      </c>
      <c r="C27" s="33">
        <f>'[5]вспомогат'!C25</f>
        <v>10083920</v>
      </c>
      <c r="D27" s="38">
        <f>'[5]вспомогат'!D25</f>
        <v>2316590</v>
      </c>
      <c r="E27" s="33">
        <f>'[5]вспомогат'!G25</f>
        <v>8584051.13</v>
      </c>
      <c r="F27" s="38">
        <f>'[5]вспомогат'!H25</f>
        <v>104529.62000000104</v>
      </c>
      <c r="G27" s="39">
        <f>'[5]вспомогат'!I25</f>
        <v>4.512219253299075</v>
      </c>
      <c r="H27" s="35">
        <f>'[5]вспомогат'!J25</f>
        <v>-2212060.379999999</v>
      </c>
      <c r="I27" s="36">
        <f>'[5]вспомогат'!K25</f>
        <v>85.12613279359616</v>
      </c>
      <c r="J27" s="37">
        <f>'[5]вспомогат'!L25</f>
        <v>-1499868.8699999992</v>
      </c>
    </row>
    <row r="28" spans="1:10" ht="12.75">
      <c r="A28" s="32" t="s">
        <v>30</v>
      </c>
      <c r="B28" s="33">
        <f>'[5]вспомогат'!B26</f>
        <v>22573748</v>
      </c>
      <c r="C28" s="33">
        <f>'[5]вспомогат'!C26</f>
        <v>6907530</v>
      </c>
      <c r="D28" s="38">
        <f>'[5]вспомогат'!D26</f>
        <v>1379363</v>
      </c>
      <c r="E28" s="33">
        <f>'[5]вспомогат'!G26</f>
        <v>5726603.92</v>
      </c>
      <c r="F28" s="38">
        <f>'[5]вспомогат'!H26</f>
        <v>43229.29000000004</v>
      </c>
      <c r="G28" s="39">
        <f>'[5]вспомогат'!I26</f>
        <v>3.1340038844017157</v>
      </c>
      <c r="H28" s="35">
        <f>'[5]вспомогат'!J26</f>
        <v>-1336133.71</v>
      </c>
      <c r="I28" s="36">
        <f>'[5]вспомогат'!K26</f>
        <v>82.90378644754348</v>
      </c>
      <c r="J28" s="37">
        <f>'[5]вспомогат'!L26</f>
        <v>-1180926.08</v>
      </c>
    </row>
    <row r="29" spans="1:10" ht="12.75">
      <c r="A29" s="32" t="s">
        <v>31</v>
      </c>
      <c r="B29" s="33">
        <f>'[5]вспомогат'!B27</f>
        <v>18628307</v>
      </c>
      <c r="C29" s="33">
        <f>'[5]вспомогат'!C27</f>
        <v>5609858</v>
      </c>
      <c r="D29" s="38">
        <f>'[5]вспомогат'!D27</f>
        <v>1197916</v>
      </c>
      <c r="E29" s="33">
        <f>'[5]вспомогат'!G27</f>
        <v>4863750.18</v>
      </c>
      <c r="F29" s="38">
        <f>'[5]вспомогат'!H27</f>
        <v>136961.38999999966</v>
      </c>
      <c r="G29" s="39">
        <f>'[5]вспомогат'!I27</f>
        <v>11.433305006361019</v>
      </c>
      <c r="H29" s="35">
        <f>'[5]вспомогат'!J27</f>
        <v>-1060954.6100000003</v>
      </c>
      <c r="I29" s="36">
        <f>'[5]вспомогат'!K27</f>
        <v>86.7000587180638</v>
      </c>
      <c r="J29" s="37">
        <f>'[5]вспомогат'!L27</f>
        <v>-746107.8200000003</v>
      </c>
    </row>
    <row r="30" spans="1:10" ht="12.75">
      <c r="A30" s="32" t="s">
        <v>32</v>
      </c>
      <c r="B30" s="33">
        <f>'[5]вспомогат'!B28</f>
        <v>32686485</v>
      </c>
      <c r="C30" s="33">
        <f>'[5]вспомогат'!C28</f>
        <v>10488043</v>
      </c>
      <c r="D30" s="38">
        <f>'[5]вспомогат'!D28</f>
        <v>2271304</v>
      </c>
      <c r="E30" s="33">
        <f>'[5]вспомогат'!G28</f>
        <v>9417168.43</v>
      </c>
      <c r="F30" s="38">
        <f>'[5]вспомогат'!H28</f>
        <v>95058.66999999993</v>
      </c>
      <c r="G30" s="39">
        <f>'[5]вспомогат'!I28</f>
        <v>4.1852024211642265</v>
      </c>
      <c r="H30" s="35">
        <f>'[5]вспомогат'!J28</f>
        <v>-2176245.33</v>
      </c>
      <c r="I30" s="36">
        <f>'[5]вспомогат'!K28</f>
        <v>89.78956731966107</v>
      </c>
      <c r="J30" s="37">
        <f>'[5]вспомогат'!L28</f>
        <v>-1070874.5700000003</v>
      </c>
    </row>
    <row r="31" spans="1:10" ht="12.75">
      <c r="A31" s="32" t="s">
        <v>33</v>
      </c>
      <c r="B31" s="33">
        <f>'[5]вспомогат'!B29</f>
        <v>62371264</v>
      </c>
      <c r="C31" s="33">
        <f>'[5]вспомогат'!C29</f>
        <v>24565361</v>
      </c>
      <c r="D31" s="38">
        <f>'[5]вспомогат'!D29</f>
        <v>4742282</v>
      </c>
      <c r="E31" s="33">
        <f>'[5]вспомогат'!G29</f>
        <v>21125252.43</v>
      </c>
      <c r="F31" s="38">
        <f>'[5]вспомогат'!H29</f>
        <v>471340.69999999925</v>
      </c>
      <c r="G31" s="39">
        <f>'[5]вспомогат'!I29</f>
        <v>9.939111592267167</v>
      </c>
      <c r="H31" s="35">
        <f>'[5]вспомогат'!J29</f>
        <v>-4270941.300000001</v>
      </c>
      <c r="I31" s="36">
        <f>'[5]вспомогат'!K29</f>
        <v>85.99610007766627</v>
      </c>
      <c r="J31" s="37">
        <f>'[5]вспомогат'!L29</f>
        <v>-3440108.5700000003</v>
      </c>
    </row>
    <row r="32" spans="1:10" ht="12.75">
      <c r="A32" s="32" t="s">
        <v>34</v>
      </c>
      <c r="B32" s="33">
        <f>'[5]вспомогат'!B30</f>
        <v>26540729</v>
      </c>
      <c r="C32" s="33">
        <f>'[5]вспомогат'!C30</f>
        <v>8178829</v>
      </c>
      <c r="D32" s="38">
        <f>'[5]вспомогат'!D30</f>
        <v>2041650</v>
      </c>
      <c r="E32" s="33">
        <f>'[5]вспомогат'!G30</f>
        <v>6749753.18</v>
      </c>
      <c r="F32" s="38">
        <f>'[5]вспомогат'!H30</f>
        <v>111735.12999999989</v>
      </c>
      <c r="G32" s="39">
        <f>'[5]вспомогат'!I30</f>
        <v>5.4727857370264195</v>
      </c>
      <c r="H32" s="35">
        <f>'[5]вспомогат'!J30</f>
        <v>-1929914.87</v>
      </c>
      <c r="I32" s="36">
        <f>'[5]вспомогат'!K30</f>
        <v>82.52713414108548</v>
      </c>
      <c r="J32" s="37">
        <f>'[5]вспомогат'!L30</f>
        <v>-1429075.8200000003</v>
      </c>
    </row>
    <row r="33" spans="1:10" ht="12.75">
      <c r="A33" s="32" t="s">
        <v>35</v>
      </c>
      <c r="B33" s="33">
        <f>'[5]вспомогат'!B31</f>
        <v>29019220</v>
      </c>
      <c r="C33" s="33">
        <f>'[5]вспомогат'!C31</f>
        <v>9896485</v>
      </c>
      <c r="D33" s="38">
        <f>'[5]вспомогат'!D31</f>
        <v>2346032</v>
      </c>
      <c r="E33" s="33">
        <f>'[5]вспомогат'!G31</f>
        <v>7119779.79</v>
      </c>
      <c r="F33" s="38">
        <f>'[5]вспомогат'!H31</f>
        <v>131491.0599999996</v>
      </c>
      <c r="G33" s="39">
        <f>'[5]вспомогат'!I31</f>
        <v>5.604828067136322</v>
      </c>
      <c r="H33" s="35">
        <f>'[5]вспомогат'!J31</f>
        <v>-2214540.9400000004</v>
      </c>
      <c r="I33" s="36">
        <f>'[5]вспомогат'!K31</f>
        <v>71.94251080055191</v>
      </c>
      <c r="J33" s="37">
        <f>'[5]вспомогат'!L31</f>
        <v>-2776705.21</v>
      </c>
    </row>
    <row r="34" spans="1:10" ht="12.75">
      <c r="A34" s="32" t="s">
        <v>36</v>
      </c>
      <c r="B34" s="33">
        <f>'[5]вспомогат'!B32</f>
        <v>10776857</v>
      </c>
      <c r="C34" s="33">
        <f>'[5]вспомогат'!C32</f>
        <v>3210217</v>
      </c>
      <c r="D34" s="38">
        <f>'[5]вспомогат'!D32</f>
        <v>813817</v>
      </c>
      <c r="E34" s="33">
        <f>'[5]вспомогат'!G32</f>
        <v>2636101.94</v>
      </c>
      <c r="F34" s="38">
        <f>'[5]вспомогат'!H32</f>
        <v>24464.709999999963</v>
      </c>
      <c r="G34" s="39">
        <f>'[5]вспомогат'!I32</f>
        <v>3.006168462934537</v>
      </c>
      <c r="H34" s="35">
        <f>'[5]вспомогат'!J32</f>
        <v>-789352.29</v>
      </c>
      <c r="I34" s="36">
        <f>'[5]вспомогат'!K32</f>
        <v>82.1160046190024</v>
      </c>
      <c r="J34" s="37">
        <f>'[5]вспомогат'!L32</f>
        <v>-574115.06</v>
      </c>
    </row>
    <row r="35" spans="1:10" ht="12.75">
      <c r="A35" s="32" t="s">
        <v>37</v>
      </c>
      <c r="B35" s="33">
        <f>'[5]вспомогат'!B33</f>
        <v>25220561</v>
      </c>
      <c r="C35" s="33">
        <f>'[5]вспомогат'!C33</f>
        <v>9239631</v>
      </c>
      <c r="D35" s="38">
        <f>'[5]вспомогат'!D33</f>
        <v>1849714</v>
      </c>
      <c r="E35" s="33">
        <f>'[5]вспомогат'!G33</f>
        <v>9561036.41</v>
      </c>
      <c r="F35" s="38">
        <f>'[5]вспомогат'!H33</f>
        <v>650279.6300000008</v>
      </c>
      <c r="G35" s="39">
        <f>'[5]вспомогат'!I33</f>
        <v>35.155685149163645</v>
      </c>
      <c r="H35" s="35">
        <f>'[5]вспомогат'!J33</f>
        <v>-1199434.3699999992</v>
      </c>
      <c r="I35" s="36">
        <f>'[5]вспомогат'!K33</f>
        <v>103.47855244435627</v>
      </c>
      <c r="J35" s="37">
        <f>'[5]вспомогат'!L33</f>
        <v>321405.41000000015</v>
      </c>
    </row>
    <row r="36" spans="1:10" ht="12.75">
      <c r="A36" s="32" t="s">
        <v>38</v>
      </c>
      <c r="B36" s="33">
        <f>'[5]вспомогат'!B34</f>
        <v>20683000</v>
      </c>
      <c r="C36" s="33">
        <f>'[5]вспомогат'!C34</f>
        <v>6287045</v>
      </c>
      <c r="D36" s="38">
        <f>'[5]вспомогат'!D34</f>
        <v>1407988</v>
      </c>
      <c r="E36" s="33">
        <f>'[5]вспомогат'!G34</f>
        <v>5328088.43</v>
      </c>
      <c r="F36" s="38">
        <f>'[5]вспомогат'!H34</f>
        <v>117024.69999999925</v>
      </c>
      <c r="G36" s="39">
        <f>'[5]вспомогат'!I34</f>
        <v>8.311484188785647</v>
      </c>
      <c r="H36" s="35">
        <f>'[5]вспомогат'!J34</f>
        <v>-1290963.3000000007</v>
      </c>
      <c r="I36" s="36">
        <f>'[5]вспомогат'!K34</f>
        <v>84.74710185786803</v>
      </c>
      <c r="J36" s="37">
        <f>'[5]вспомогат'!L34</f>
        <v>-958956.5700000003</v>
      </c>
    </row>
    <row r="37" spans="1:10" ht="12.75">
      <c r="A37" s="32" t="s">
        <v>39</v>
      </c>
      <c r="B37" s="33">
        <f>'[5]вспомогат'!B35</f>
        <v>40398203</v>
      </c>
      <c r="C37" s="33">
        <f>'[5]вспомогат'!C35</f>
        <v>14389409</v>
      </c>
      <c r="D37" s="38">
        <f>'[5]вспомогат'!D35</f>
        <v>3295024</v>
      </c>
      <c r="E37" s="33">
        <f>'[5]вспомогат'!G35</f>
        <v>11290917.45</v>
      </c>
      <c r="F37" s="38">
        <f>'[5]вспомогат'!H35</f>
        <v>135725.88999999873</v>
      </c>
      <c r="G37" s="39">
        <f>'[5]вспомогат'!I35</f>
        <v>4.119116886553747</v>
      </c>
      <c r="H37" s="35">
        <f>'[5]вспомогат'!J35</f>
        <v>-3159298.1100000013</v>
      </c>
      <c r="I37" s="36">
        <f>'[5]вспомогат'!K35</f>
        <v>78.46686024422546</v>
      </c>
      <c r="J37" s="37">
        <f>'[5]вспомогат'!L35</f>
        <v>-3098491.5500000007</v>
      </c>
    </row>
    <row r="38" spans="1:10" ht="18.75" customHeight="1">
      <c r="A38" s="51" t="s">
        <v>40</v>
      </c>
      <c r="B38" s="42">
        <f>SUM(B18:B37)</f>
        <v>640629839</v>
      </c>
      <c r="C38" s="42">
        <f>SUM(C18:C37)</f>
        <v>216100093</v>
      </c>
      <c r="D38" s="42">
        <f>SUM(D18:D37)</f>
        <v>47358053</v>
      </c>
      <c r="E38" s="42">
        <f>SUM(E18:E37)</f>
        <v>179503296.01</v>
      </c>
      <c r="F38" s="42">
        <f>SUM(F18:F37)</f>
        <v>3416784.729999998</v>
      </c>
      <c r="G38" s="43">
        <f>F38/D38*100</f>
        <v>7.214791389333507</v>
      </c>
      <c r="H38" s="42">
        <f>SUM(H18:H37)</f>
        <v>-43941268.269999996</v>
      </c>
      <c r="I38" s="44">
        <f>E38/C38*100</f>
        <v>83.06488605259416</v>
      </c>
      <c r="J38" s="42">
        <f>SUM(J18:J37)</f>
        <v>-36596796.989999995</v>
      </c>
    </row>
    <row r="39" spans="1:10" ht="20.25" customHeight="1">
      <c r="A39" s="52" t="s">
        <v>41</v>
      </c>
      <c r="B39" s="53">
        <f>'[5]вспомогат'!B36</f>
        <v>3856482907</v>
      </c>
      <c r="C39" s="53">
        <f>'[5]вспомогат'!C36</f>
        <v>1440029709</v>
      </c>
      <c r="D39" s="53">
        <f>'[5]вспомогат'!D36</f>
        <v>305114540</v>
      </c>
      <c r="E39" s="53">
        <f>'[5]вспомогат'!G36</f>
        <v>1185622484.5300004</v>
      </c>
      <c r="F39" s="53">
        <f>'[5]вспомогат'!H36</f>
        <v>28923284.609999992</v>
      </c>
      <c r="G39" s="54">
        <f>'[5]вспомогат'!I36</f>
        <v>9.479484199605825</v>
      </c>
      <c r="H39" s="53">
        <f>'[5]вспомогат'!J36</f>
        <v>-276191255.39000016</v>
      </c>
      <c r="I39" s="54">
        <f>'[5]вспомогат'!K36</f>
        <v>82.33319612227531</v>
      </c>
      <c r="J39" s="53">
        <f>'[5]вспомогат'!L36</f>
        <v>-254407224.47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06.05.2014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2014-05-07T06:11:12Z</dcterms:created>
  <dcterms:modified xsi:type="dcterms:W3CDTF">2014-05-07T06:11:33Z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