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<sst xmlns="http://schemas.openxmlformats.org/spreadsheetml/2006/main" count="47" uniqueCount="42">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</sst>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7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07.05.2014</v>
          </cell>
        </row>
        <row r="6">
          <cell r="G6" t="str">
            <v>Фактично надійшло на 07.05.2014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281398527.67</v>
          </cell>
          <cell r="H10">
            <v>19899296.24000001</v>
          </cell>
          <cell r="I10">
            <v>25.303102778734992</v>
          </cell>
          <cell r="J10">
            <v>-58744403.75999999</v>
          </cell>
          <cell r="K10">
            <v>84.18922500032163</v>
          </cell>
          <cell r="L10">
            <v>-52846772.32999998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573295089.39</v>
          </cell>
          <cell r="H11">
            <v>37415147.24000001</v>
          </cell>
          <cell r="I11">
            <v>27.782837484220696</v>
          </cell>
          <cell r="J11">
            <v>-97254852.75999999</v>
          </cell>
          <cell r="K11">
            <v>86.9775445496336</v>
          </cell>
          <cell r="L11">
            <v>-85834910.61000001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40366362.03</v>
          </cell>
          <cell r="H12">
            <v>1370173.5</v>
          </cell>
          <cell r="I12">
            <v>14.675903889071929</v>
          </cell>
          <cell r="J12">
            <v>-7966038.5</v>
          </cell>
          <cell r="K12">
            <v>82.9207948763847</v>
          </cell>
          <cell r="L12">
            <v>-8314263.969999999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100564727.08</v>
          </cell>
          <cell r="H13">
            <v>8537086.849999994</v>
          </cell>
          <cell r="I13">
            <v>39.22873538816843</v>
          </cell>
          <cell r="J13">
            <v>-13225243.150000006</v>
          </cell>
          <cell r="K13">
            <v>86.3790721317243</v>
          </cell>
          <cell r="L13">
            <v>-15857832.920000002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46976782.55</v>
          </cell>
          <cell r="H14">
            <v>2396737.1099999994</v>
          </cell>
          <cell r="I14">
            <v>21.063994371772377</v>
          </cell>
          <cell r="J14">
            <v>-8981622.89</v>
          </cell>
          <cell r="K14">
            <v>83.90590062488992</v>
          </cell>
          <cell r="L14">
            <v>-9010677.450000003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7898118.1</v>
          </cell>
          <cell r="H15">
            <v>268477.2399999993</v>
          </cell>
          <cell r="I15">
            <v>13.656813089270193</v>
          </cell>
          <cell r="J15">
            <v>-1697407.7600000007</v>
          </cell>
          <cell r="K15">
            <v>83.45724333160392</v>
          </cell>
          <cell r="L15">
            <v>-1565551.9000000004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7063495.2</v>
          </cell>
          <cell r="H16">
            <v>309022.03000000026</v>
          </cell>
          <cell r="I16">
            <v>13.620061316758896</v>
          </cell>
          <cell r="J16">
            <v>-1959851.9699999997</v>
          </cell>
          <cell r="K16">
            <v>69.5175614756216</v>
          </cell>
          <cell r="L16">
            <v>-3097239.8</v>
          </cell>
        </row>
        <row r="17">
          <cell r="B17">
            <v>92189150</v>
          </cell>
          <cell r="C17">
            <v>33271999</v>
          </cell>
          <cell r="D17">
            <v>6911088</v>
          </cell>
          <cell r="G17">
            <v>28739147.95</v>
          </cell>
          <cell r="H17">
            <v>1736122.75</v>
          </cell>
          <cell r="I17">
            <v>25.12083119184707</v>
          </cell>
          <cell r="J17">
            <v>-5174965.25</v>
          </cell>
          <cell r="K17">
            <v>86.37637897861201</v>
          </cell>
          <cell r="L17">
            <v>-4532851.050000001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2579498.12</v>
          </cell>
          <cell r="H18">
            <v>124352.52000000002</v>
          </cell>
          <cell r="I18">
            <v>18.26757823976684</v>
          </cell>
          <cell r="J18">
            <v>-556375.48</v>
          </cell>
          <cell r="K18">
            <v>82.78907497945116</v>
          </cell>
          <cell r="L18">
            <v>-536248.8799999999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4393317.45</v>
          </cell>
          <cell r="H19">
            <v>139824.85000000056</v>
          </cell>
          <cell r="I19">
            <v>11.612568745318057</v>
          </cell>
          <cell r="J19">
            <v>-1064257.1499999994</v>
          </cell>
          <cell r="K19">
            <v>78.83585902087663</v>
          </cell>
          <cell r="L19">
            <v>-1179422.5499999998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11746249.1</v>
          </cell>
          <cell r="H20">
            <v>574386.9000000004</v>
          </cell>
          <cell r="I20">
            <v>20.065153850910143</v>
          </cell>
          <cell r="J20">
            <v>-2288222.0999999996</v>
          </cell>
          <cell r="K20">
            <v>84.06286174228286</v>
          </cell>
          <cell r="L20">
            <v>-2226923.9000000004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8805700.34</v>
          </cell>
          <cell r="H21">
            <v>245677.02999999933</v>
          </cell>
          <cell r="I21">
            <v>10.916441644897624</v>
          </cell>
          <cell r="J21">
            <v>-2004845.9700000007</v>
          </cell>
          <cell r="K21">
            <v>83.80844331702</v>
          </cell>
          <cell r="L21">
            <v>-1701236.6600000001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13316429.51</v>
          </cell>
          <cell r="H22">
            <v>457737.7400000002</v>
          </cell>
          <cell r="I22">
            <v>11.594772675575276</v>
          </cell>
          <cell r="J22">
            <v>-3490056.26</v>
          </cell>
          <cell r="K22">
            <v>85.95344547241145</v>
          </cell>
          <cell r="L22">
            <v>-2176177.49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6425732.82</v>
          </cell>
          <cell r="H23">
            <v>187577.25</v>
          </cell>
          <cell r="I23">
            <v>11.634212827717098</v>
          </cell>
          <cell r="J23">
            <v>-1424712.75</v>
          </cell>
          <cell r="K23">
            <v>84.52286947737282</v>
          </cell>
          <cell r="L23">
            <v>-1176627.1799999997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6750891.66</v>
          </cell>
          <cell r="H24">
            <v>339912.2999999998</v>
          </cell>
          <cell r="I24">
            <v>17.356765906601606</v>
          </cell>
          <cell r="J24">
            <v>-1618472.7000000002</v>
          </cell>
          <cell r="K24">
            <v>89.44579234331201</v>
          </cell>
          <cell r="L24">
            <v>-796575.3399999999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8750586.7</v>
          </cell>
          <cell r="H25">
            <v>271065.1899999995</v>
          </cell>
          <cell r="I25">
            <v>11.701042912211461</v>
          </cell>
          <cell r="J25">
            <v>-2045524.8100000005</v>
          </cell>
          <cell r="K25">
            <v>86.77762913628825</v>
          </cell>
          <cell r="L25">
            <v>-1333333.3000000007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5854555.17</v>
          </cell>
          <cell r="H26">
            <v>171180.54000000004</v>
          </cell>
          <cell r="I26">
            <v>12.410115393844842</v>
          </cell>
          <cell r="J26">
            <v>-1208182.46</v>
          </cell>
          <cell r="K26">
            <v>84.75613091799818</v>
          </cell>
          <cell r="L26">
            <v>-1052974.83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4946408.83</v>
          </cell>
          <cell r="H27">
            <v>219620.04000000004</v>
          </cell>
          <cell r="I27">
            <v>18.333509194300774</v>
          </cell>
          <cell r="J27">
            <v>-978295.96</v>
          </cell>
          <cell r="K27">
            <v>88.17351223506905</v>
          </cell>
          <cell r="L27">
            <v>-663449.1699999999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9616352.34</v>
          </cell>
          <cell r="H28">
            <v>294242.5800000001</v>
          </cell>
          <cell r="I28">
            <v>12.954786325388415</v>
          </cell>
          <cell r="J28">
            <v>-1977061.42</v>
          </cell>
          <cell r="K28">
            <v>91.68871962100079</v>
          </cell>
          <cell r="L28">
            <v>-871690.6600000001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21900430.52</v>
          </cell>
          <cell r="H29">
            <v>1246518.789999999</v>
          </cell>
          <cell r="I29">
            <v>26.28521015831617</v>
          </cell>
          <cell r="J29">
            <v>-3495763.210000001</v>
          </cell>
          <cell r="K29">
            <v>89.15167385490489</v>
          </cell>
          <cell r="L29">
            <v>-2664930.4800000004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6820794.85</v>
          </cell>
          <cell r="H30">
            <v>182776.7999999998</v>
          </cell>
          <cell r="I30">
            <v>8.952406142090947</v>
          </cell>
          <cell r="J30">
            <v>-1858873.2000000002</v>
          </cell>
          <cell r="K30">
            <v>83.39573855866163</v>
          </cell>
          <cell r="L30">
            <v>-1358034.1500000004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7233306.38</v>
          </cell>
          <cell r="H31">
            <v>245017.64999999944</v>
          </cell>
          <cell r="I31">
            <v>10.443917644772085</v>
          </cell>
          <cell r="J31">
            <v>-2101014.3500000006</v>
          </cell>
          <cell r="K31">
            <v>73.08965132569796</v>
          </cell>
          <cell r="L31">
            <v>-2663178.62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2739060.78</v>
          </cell>
          <cell r="H32">
            <v>127423.54999999981</v>
          </cell>
          <cell r="I32">
            <v>15.657518827942868</v>
          </cell>
          <cell r="J32">
            <v>-686393.4500000002</v>
          </cell>
          <cell r="K32">
            <v>85.32322830512703</v>
          </cell>
          <cell r="L32">
            <v>-471156.2200000002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9837015.1</v>
          </cell>
          <cell r="H33">
            <v>926258.3200000003</v>
          </cell>
          <cell r="I33">
            <v>50.07575873891857</v>
          </cell>
          <cell r="J33">
            <v>-923455.6799999997</v>
          </cell>
          <cell r="K33">
            <v>106.46545408577464</v>
          </cell>
          <cell r="L33">
            <v>597384.0999999996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5406155.42</v>
          </cell>
          <cell r="H34">
            <v>195091.68999999948</v>
          </cell>
          <cell r="I34">
            <v>13.856061983482777</v>
          </cell>
          <cell r="J34">
            <v>-1212896.3100000005</v>
          </cell>
          <cell r="K34">
            <v>85.98881382271003</v>
          </cell>
          <cell r="L34">
            <v>-880889.5800000001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11418850.96</v>
          </cell>
          <cell r="H35">
            <v>263659.4000000004</v>
          </cell>
          <cell r="I35">
            <v>8.001744448598869</v>
          </cell>
          <cell r="J35">
            <v>-3031364.5999999996</v>
          </cell>
          <cell r="K35">
            <v>79.35594130377419</v>
          </cell>
          <cell r="L35">
            <v>-2970558.039999999</v>
          </cell>
        </row>
        <row r="36">
          <cell r="B36">
            <v>3856482907</v>
          </cell>
          <cell r="C36">
            <v>1440029709</v>
          </cell>
          <cell r="D36">
            <v>305114540</v>
          </cell>
          <cell r="G36">
            <v>1234843586.0199997</v>
          </cell>
          <cell r="H36">
            <v>78144386.1</v>
          </cell>
          <cell r="I36">
            <v>25.61149203181205</v>
          </cell>
          <cell r="J36">
            <v>-226970153.89999995</v>
          </cell>
          <cell r="K36">
            <v>85.75125765131001</v>
          </cell>
          <cell r="L36">
            <v>-205186122.98000005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9" sqref="B2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281398527.67</v>
      </c>
      <c r="F10" s="33">
        <f>'[5]вспомогат'!H10</f>
        <v>19899296.24000001</v>
      </c>
      <c r="G10" s="34">
        <f>'[5]вспомогат'!I10</f>
        <v>25.303102778734992</v>
      </c>
      <c r="H10" s="35">
        <f>'[5]вспомогат'!J10</f>
        <v>-58744403.75999999</v>
      </c>
      <c r="I10" s="36">
        <f>'[5]вспомогат'!K10</f>
        <v>84.18922500032163</v>
      </c>
      <c r="J10" s="37">
        <f>'[5]вспомогат'!L10</f>
        <v>-52846772.32999998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573295089.39</v>
      </c>
      <c r="F12" s="38">
        <f>'[5]вспомогат'!H11</f>
        <v>37415147.24000001</v>
      </c>
      <c r="G12" s="39">
        <f>'[5]вспомогат'!I11</f>
        <v>27.782837484220696</v>
      </c>
      <c r="H12" s="35">
        <f>'[5]вспомогат'!J11</f>
        <v>-97254852.75999999</v>
      </c>
      <c r="I12" s="36">
        <f>'[5]вспомогат'!K11</f>
        <v>86.9775445496336</v>
      </c>
      <c r="J12" s="37">
        <f>'[5]вспомогат'!L11</f>
        <v>-85834910.61000001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40366362.03</v>
      </c>
      <c r="F13" s="38">
        <f>'[5]вспомогат'!H12</f>
        <v>1370173.5</v>
      </c>
      <c r="G13" s="39">
        <f>'[5]вспомогат'!I12</f>
        <v>14.675903889071929</v>
      </c>
      <c r="H13" s="35">
        <f>'[5]вспомогат'!J12</f>
        <v>-7966038.5</v>
      </c>
      <c r="I13" s="36">
        <f>'[5]вспомогат'!K12</f>
        <v>82.9207948763847</v>
      </c>
      <c r="J13" s="37">
        <f>'[5]вспомогат'!L12</f>
        <v>-8314263.969999999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100564727.08</v>
      </c>
      <c r="F14" s="38">
        <f>'[5]вспомогат'!H13</f>
        <v>8537086.849999994</v>
      </c>
      <c r="G14" s="39">
        <f>'[5]вспомогат'!I13</f>
        <v>39.22873538816843</v>
      </c>
      <c r="H14" s="35">
        <f>'[5]вспомогат'!J13</f>
        <v>-13225243.150000006</v>
      </c>
      <c r="I14" s="36">
        <f>'[5]вспомогат'!K13</f>
        <v>86.3790721317243</v>
      </c>
      <c r="J14" s="37">
        <f>'[5]вспомогат'!L13</f>
        <v>-15857832.920000002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46976782.55</v>
      </c>
      <c r="F15" s="38">
        <f>'[5]вспомогат'!H14</f>
        <v>2396737.1099999994</v>
      </c>
      <c r="G15" s="39">
        <f>'[5]вспомогат'!I14</f>
        <v>21.063994371772377</v>
      </c>
      <c r="H15" s="35">
        <f>'[5]вспомогат'!J14</f>
        <v>-8981622.89</v>
      </c>
      <c r="I15" s="36">
        <f>'[5]вспомогат'!K14</f>
        <v>83.90590062488992</v>
      </c>
      <c r="J15" s="37">
        <f>'[5]вспомогат'!L14</f>
        <v>-9010677.450000003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7898118.1</v>
      </c>
      <c r="F16" s="38">
        <f>'[5]вспомогат'!H15</f>
        <v>268477.2399999993</v>
      </c>
      <c r="G16" s="39">
        <f>'[5]вспомогат'!I15</f>
        <v>13.656813089270193</v>
      </c>
      <c r="H16" s="35">
        <f>'[5]вспомогат'!J15</f>
        <v>-1697407.7600000007</v>
      </c>
      <c r="I16" s="36">
        <f>'[5]вспомогат'!K15</f>
        <v>83.45724333160392</v>
      </c>
      <c r="J16" s="37">
        <f>'[5]вспомогат'!L15</f>
        <v>-1565551.9000000004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769101079.15</v>
      </c>
      <c r="F17" s="42">
        <f>SUM(F12:F16)</f>
        <v>49987621.940000005</v>
      </c>
      <c r="G17" s="43">
        <f>F17/D17*100</f>
        <v>27.90846079571081</v>
      </c>
      <c r="H17" s="42">
        <f>SUM(H12:H16)</f>
        <v>-129125165.06</v>
      </c>
      <c r="I17" s="44">
        <f>E17/C17*100</f>
        <v>86.44651426562856</v>
      </c>
      <c r="J17" s="42">
        <f>SUM(J12:J16)</f>
        <v>-120583236.85000002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7063495.2</v>
      </c>
      <c r="F18" s="46">
        <f>'[5]вспомогат'!H16</f>
        <v>309022.03000000026</v>
      </c>
      <c r="G18" s="47">
        <f>'[5]вспомогат'!I16</f>
        <v>13.620061316758896</v>
      </c>
      <c r="H18" s="48">
        <f>'[5]вспомогат'!J16</f>
        <v>-1959851.9699999997</v>
      </c>
      <c r="I18" s="49">
        <f>'[5]вспомогат'!K16</f>
        <v>69.5175614756216</v>
      </c>
      <c r="J18" s="50">
        <f>'[5]вспомогат'!L16</f>
        <v>-3097239.8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33271999</v>
      </c>
      <c r="D19" s="38">
        <f>'[5]вспомогат'!D17</f>
        <v>6911088</v>
      </c>
      <c r="E19" s="33">
        <f>'[5]вспомогат'!G17</f>
        <v>28739147.95</v>
      </c>
      <c r="F19" s="38">
        <f>'[5]вспомогат'!H17</f>
        <v>1736122.75</v>
      </c>
      <c r="G19" s="39">
        <f>'[5]вспомогат'!I17</f>
        <v>25.12083119184707</v>
      </c>
      <c r="H19" s="35">
        <f>'[5]вспомогат'!J17</f>
        <v>-5174965.25</v>
      </c>
      <c r="I19" s="36">
        <f>'[5]вспомогат'!K17</f>
        <v>86.37637897861201</v>
      </c>
      <c r="J19" s="37">
        <f>'[5]вспомогат'!L17</f>
        <v>-4532851.050000001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2579498.12</v>
      </c>
      <c r="F20" s="38">
        <f>'[5]вспомогат'!H18</f>
        <v>124352.52000000002</v>
      </c>
      <c r="G20" s="39">
        <f>'[5]вспомогат'!I18</f>
        <v>18.26757823976684</v>
      </c>
      <c r="H20" s="35">
        <f>'[5]вспомогат'!J18</f>
        <v>-556375.48</v>
      </c>
      <c r="I20" s="36">
        <f>'[5]вспомогат'!K18</f>
        <v>82.78907497945116</v>
      </c>
      <c r="J20" s="37">
        <f>'[5]вспомогат'!L18</f>
        <v>-536248.8799999999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4393317.45</v>
      </c>
      <c r="F21" s="38">
        <f>'[5]вспомогат'!H19</f>
        <v>139824.85000000056</v>
      </c>
      <c r="G21" s="39">
        <f>'[5]вспомогат'!I19</f>
        <v>11.612568745318057</v>
      </c>
      <c r="H21" s="35">
        <f>'[5]вспомогат'!J19</f>
        <v>-1064257.1499999994</v>
      </c>
      <c r="I21" s="36">
        <f>'[5]вспомогат'!K19</f>
        <v>78.83585902087663</v>
      </c>
      <c r="J21" s="37">
        <f>'[5]вспомогат'!L19</f>
        <v>-1179422.5499999998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11746249.1</v>
      </c>
      <c r="F22" s="38">
        <f>'[5]вспомогат'!H20</f>
        <v>574386.9000000004</v>
      </c>
      <c r="G22" s="39">
        <f>'[5]вспомогат'!I20</f>
        <v>20.065153850910143</v>
      </c>
      <c r="H22" s="35">
        <f>'[5]вспомогат'!J20</f>
        <v>-2288222.0999999996</v>
      </c>
      <c r="I22" s="36">
        <f>'[5]вспомогат'!K20</f>
        <v>84.06286174228286</v>
      </c>
      <c r="J22" s="37">
        <f>'[5]вспомогат'!L20</f>
        <v>-2226923.9000000004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8805700.34</v>
      </c>
      <c r="F23" s="38">
        <f>'[5]вспомогат'!H21</f>
        <v>245677.02999999933</v>
      </c>
      <c r="G23" s="39">
        <f>'[5]вспомогат'!I21</f>
        <v>10.916441644897624</v>
      </c>
      <c r="H23" s="35">
        <f>'[5]вспомогат'!J21</f>
        <v>-2004845.9700000007</v>
      </c>
      <c r="I23" s="36">
        <f>'[5]вспомогат'!K21</f>
        <v>83.80844331702</v>
      </c>
      <c r="J23" s="37">
        <f>'[5]вспомогат'!L21</f>
        <v>-1701236.6600000001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13316429.51</v>
      </c>
      <c r="F24" s="38">
        <f>'[5]вспомогат'!H22</f>
        <v>457737.7400000002</v>
      </c>
      <c r="G24" s="39">
        <f>'[5]вспомогат'!I22</f>
        <v>11.594772675575276</v>
      </c>
      <c r="H24" s="35">
        <f>'[5]вспомогат'!J22</f>
        <v>-3490056.26</v>
      </c>
      <c r="I24" s="36">
        <f>'[5]вспомогат'!K22</f>
        <v>85.95344547241145</v>
      </c>
      <c r="J24" s="37">
        <f>'[5]вспомогат'!L22</f>
        <v>-2176177.49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6425732.82</v>
      </c>
      <c r="F25" s="38">
        <f>'[5]вспомогат'!H23</f>
        <v>187577.25</v>
      </c>
      <c r="G25" s="39">
        <f>'[5]вспомогат'!I23</f>
        <v>11.634212827717098</v>
      </c>
      <c r="H25" s="35">
        <f>'[5]вспомогат'!J23</f>
        <v>-1424712.75</v>
      </c>
      <c r="I25" s="36">
        <f>'[5]вспомогат'!K23</f>
        <v>84.52286947737282</v>
      </c>
      <c r="J25" s="37">
        <f>'[5]вспомогат'!L23</f>
        <v>-1176627.1799999997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6750891.66</v>
      </c>
      <c r="F26" s="38">
        <f>'[5]вспомогат'!H24</f>
        <v>339912.2999999998</v>
      </c>
      <c r="G26" s="39">
        <f>'[5]вспомогат'!I24</f>
        <v>17.356765906601606</v>
      </c>
      <c r="H26" s="35">
        <f>'[5]вспомогат'!J24</f>
        <v>-1618472.7000000002</v>
      </c>
      <c r="I26" s="36">
        <f>'[5]вспомогат'!K24</f>
        <v>89.44579234331201</v>
      </c>
      <c r="J26" s="37">
        <f>'[5]вспомогат'!L24</f>
        <v>-796575.3399999999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8750586.7</v>
      </c>
      <c r="F27" s="38">
        <f>'[5]вспомогат'!H25</f>
        <v>271065.1899999995</v>
      </c>
      <c r="G27" s="39">
        <f>'[5]вспомогат'!I25</f>
        <v>11.701042912211461</v>
      </c>
      <c r="H27" s="35">
        <f>'[5]вспомогат'!J25</f>
        <v>-2045524.8100000005</v>
      </c>
      <c r="I27" s="36">
        <f>'[5]вспомогат'!K25</f>
        <v>86.77762913628825</v>
      </c>
      <c r="J27" s="37">
        <f>'[5]вспомогат'!L25</f>
        <v>-1333333.3000000007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5854555.17</v>
      </c>
      <c r="F28" s="38">
        <f>'[5]вспомогат'!H26</f>
        <v>171180.54000000004</v>
      </c>
      <c r="G28" s="39">
        <f>'[5]вспомогат'!I26</f>
        <v>12.410115393844842</v>
      </c>
      <c r="H28" s="35">
        <f>'[5]вспомогат'!J26</f>
        <v>-1208182.46</v>
      </c>
      <c r="I28" s="36">
        <f>'[5]вспомогат'!K26</f>
        <v>84.75613091799818</v>
      </c>
      <c r="J28" s="37">
        <f>'[5]вспомогат'!L26</f>
        <v>-1052974.83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4946408.83</v>
      </c>
      <c r="F29" s="38">
        <f>'[5]вспомогат'!H27</f>
        <v>219620.04000000004</v>
      </c>
      <c r="G29" s="39">
        <f>'[5]вспомогат'!I27</f>
        <v>18.333509194300774</v>
      </c>
      <c r="H29" s="35">
        <f>'[5]вспомогат'!J27</f>
        <v>-978295.96</v>
      </c>
      <c r="I29" s="36">
        <f>'[5]вспомогат'!K27</f>
        <v>88.17351223506905</v>
      </c>
      <c r="J29" s="37">
        <f>'[5]вспомогат'!L27</f>
        <v>-663449.1699999999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9616352.34</v>
      </c>
      <c r="F30" s="38">
        <f>'[5]вспомогат'!H28</f>
        <v>294242.5800000001</v>
      </c>
      <c r="G30" s="39">
        <f>'[5]вспомогат'!I28</f>
        <v>12.954786325388415</v>
      </c>
      <c r="H30" s="35">
        <f>'[5]вспомогат'!J28</f>
        <v>-1977061.42</v>
      </c>
      <c r="I30" s="36">
        <f>'[5]вспомогат'!K28</f>
        <v>91.68871962100079</v>
      </c>
      <c r="J30" s="37">
        <f>'[5]вспомогат'!L28</f>
        <v>-871690.6600000001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21900430.52</v>
      </c>
      <c r="F31" s="38">
        <f>'[5]вспомогат'!H29</f>
        <v>1246518.789999999</v>
      </c>
      <c r="G31" s="39">
        <f>'[5]вспомогат'!I29</f>
        <v>26.28521015831617</v>
      </c>
      <c r="H31" s="35">
        <f>'[5]вспомогат'!J29</f>
        <v>-3495763.210000001</v>
      </c>
      <c r="I31" s="36">
        <f>'[5]вспомогат'!K29</f>
        <v>89.15167385490489</v>
      </c>
      <c r="J31" s="37">
        <f>'[5]вспомогат'!L29</f>
        <v>-2664930.4800000004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6820794.85</v>
      </c>
      <c r="F32" s="38">
        <f>'[5]вспомогат'!H30</f>
        <v>182776.7999999998</v>
      </c>
      <c r="G32" s="39">
        <f>'[5]вспомогат'!I30</f>
        <v>8.952406142090947</v>
      </c>
      <c r="H32" s="35">
        <f>'[5]вспомогат'!J30</f>
        <v>-1858873.2000000002</v>
      </c>
      <c r="I32" s="36">
        <f>'[5]вспомогат'!K30</f>
        <v>83.39573855866163</v>
      </c>
      <c r="J32" s="37">
        <f>'[5]вспомогат'!L30</f>
        <v>-1358034.1500000004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7233306.38</v>
      </c>
      <c r="F33" s="38">
        <f>'[5]вспомогат'!H31</f>
        <v>245017.64999999944</v>
      </c>
      <c r="G33" s="39">
        <f>'[5]вспомогат'!I31</f>
        <v>10.443917644772085</v>
      </c>
      <c r="H33" s="35">
        <f>'[5]вспомогат'!J31</f>
        <v>-2101014.3500000006</v>
      </c>
      <c r="I33" s="36">
        <f>'[5]вспомогат'!K31</f>
        <v>73.08965132569796</v>
      </c>
      <c r="J33" s="37">
        <f>'[5]вспомогат'!L31</f>
        <v>-2663178.62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2739060.78</v>
      </c>
      <c r="F34" s="38">
        <f>'[5]вспомогат'!H32</f>
        <v>127423.54999999981</v>
      </c>
      <c r="G34" s="39">
        <f>'[5]вспомогат'!I32</f>
        <v>15.657518827942868</v>
      </c>
      <c r="H34" s="35">
        <f>'[5]вспомогат'!J32</f>
        <v>-686393.4500000002</v>
      </c>
      <c r="I34" s="36">
        <f>'[5]вспомогат'!K32</f>
        <v>85.32322830512703</v>
      </c>
      <c r="J34" s="37">
        <f>'[5]вспомогат'!L32</f>
        <v>-471156.2200000002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9837015.1</v>
      </c>
      <c r="F35" s="38">
        <f>'[5]вспомогат'!H33</f>
        <v>926258.3200000003</v>
      </c>
      <c r="G35" s="39">
        <f>'[5]вспомогат'!I33</f>
        <v>50.07575873891857</v>
      </c>
      <c r="H35" s="35">
        <f>'[5]вспомогат'!J33</f>
        <v>-923455.6799999997</v>
      </c>
      <c r="I35" s="36">
        <f>'[5]вспомогат'!K33</f>
        <v>106.46545408577464</v>
      </c>
      <c r="J35" s="37">
        <f>'[5]вспомогат'!L33</f>
        <v>597384.0999999996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5406155.42</v>
      </c>
      <c r="F36" s="38">
        <f>'[5]вспомогат'!H34</f>
        <v>195091.68999999948</v>
      </c>
      <c r="G36" s="39">
        <f>'[5]вспомогат'!I34</f>
        <v>13.856061983482777</v>
      </c>
      <c r="H36" s="35">
        <f>'[5]вспомогат'!J34</f>
        <v>-1212896.3100000005</v>
      </c>
      <c r="I36" s="36">
        <f>'[5]вспомогат'!K34</f>
        <v>85.98881382271003</v>
      </c>
      <c r="J36" s="37">
        <f>'[5]вспомогат'!L34</f>
        <v>-880889.5800000001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11418850.96</v>
      </c>
      <c r="F37" s="38">
        <f>'[5]вспомогат'!H35</f>
        <v>263659.4000000004</v>
      </c>
      <c r="G37" s="39">
        <f>'[5]вспомогат'!I35</f>
        <v>8.001744448598869</v>
      </c>
      <c r="H37" s="35">
        <f>'[5]вспомогат'!J35</f>
        <v>-3031364.5999999996</v>
      </c>
      <c r="I37" s="36">
        <f>'[5]вспомогат'!K35</f>
        <v>79.35594130377419</v>
      </c>
      <c r="J37" s="37">
        <f>'[5]вспомогат'!L35</f>
        <v>-2970558.039999999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216100093</v>
      </c>
      <c r="D38" s="42">
        <f>SUM(D18:D37)</f>
        <v>47358053</v>
      </c>
      <c r="E38" s="42">
        <f>SUM(E18:E37)</f>
        <v>184343979.2</v>
      </c>
      <c r="F38" s="42">
        <f>SUM(F18:F37)</f>
        <v>8257467.919999999</v>
      </c>
      <c r="G38" s="43">
        <f>F38/D38*100</f>
        <v>17.436248741053607</v>
      </c>
      <c r="H38" s="42">
        <f>SUM(H18:H37)</f>
        <v>-39100585.080000006</v>
      </c>
      <c r="I38" s="44">
        <f>E38/C38*100</f>
        <v>85.30490507470535</v>
      </c>
      <c r="J38" s="42">
        <f>SUM(J18:J37)</f>
        <v>-31756113.800000004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1440029709</v>
      </c>
      <c r="D39" s="53">
        <f>'[5]вспомогат'!D36</f>
        <v>305114540</v>
      </c>
      <c r="E39" s="53">
        <f>'[5]вспомогат'!G36</f>
        <v>1234843586.0199997</v>
      </c>
      <c r="F39" s="53">
        <f>'[5]вспомогат'!H36</f>
        <v>78144386.1</v>
      </c>
      <c r="G39" s="54">
        <f>'[5]вспомогат'!I36</f>
        <v>25.61149203181205</v>
      </c>
      <c r="H39" s="53">
        <f>'[5]вспомогат'!J36</f>
        <v>-226970153.89999995</v>
      </c>
      <c r="I39" s="54">
        <f>'[5]вспомогат'!K36</f>
        <v>85.75125765131001</v>
      </c>
      <c r="J39" s="53">
        <f>'[5]вспомогат'!L36</f>
        <v>-205186122.98000005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2014-05-08T05:54:56Z</dcterms:created>
  <dcterms:modified xsi:type="dcterms:W3CDTF">2014-05-08T05:55:15Z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