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<sst xmlns="http://schemas.openxmlformats.org/spreadsheetml/2006/main" count="47" uniqueCount="42">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</sst>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3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13.05.2014</v>
          </cell>
        </row>
        <row r="6">
          <cell r="G6" t="str">
            <v>Фактично надійшло на 13.05.2014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334245300</v>
          </cell>
          <cell r="D10">
            <v>78643700</v>
          </cell>
          <cell r="G10">
            <v>288283622.7</v>
          </cell>
          <cell r="H10">
            <v>26784391.26999998</v>
          </cell>
          <cell r="I10">
            <v>34.05789817874793</v>
          </cell>
          <cell r="J10">
            <v>-51859308.73000002</v>
          </cell>
          <cell r="K10">
            <v>86.24911784847833</v>
          </cell>
          <cell r="L10">
            <v>-45961677.30000001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586425130.38</v>
          </cell>
          <cell r="H11">
            <v>50545188.23000002</v>
          </cell>
          <cell r="I11">
            <v>37.532626590925986</v>
          </cell>
          <cell r="J11">
            <v>-84124811.76999998</v>
          </cell>
          <cell r="K11">
            <v>88.9695705520914</v>
          </cell>
          <cell r="L11">
            <v>-72704869.62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41215391.43</v>
          </cell>
          <cell r="H12">
            <v>2219202.8999999985</v>
          </cell>
          <cell r="I12">
            <v>23.76984262996597</v>
          </cell>
          <cell r="J12">
            <v>-7117009.1000000015</v>
          </cell>
          <cell r="K12">
            <v>84.6648755708277</v>
          </cell>
          <cell r="L12">
            <v>-7465234.57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101819131.08</v>
          </cell>
          <cell r="H13">
            <v>9791490.849999994</v>
          </cell>
          <cell r="I13">
            <v>44.99284244839589</v>
          </cell>
          <cell r="J13">
            <v>-11970839.150000006</v>
          </cell>
          <cell r="K13">
            <v>87.45652997151068</v>
          </cell>
          <cell r="L13">
            <v>-14603428.920000002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48668051.7</v>
          </cell>
          <cell r="H14">
            <v>4088006.2600000054</v>
          </cell>
          <cell r="I14">
            <v>35.92790402131771</v>
          </cell>
          <cell r="J14">
            <v>-7290353.739999995</v>
          </cell>
          <cell r="K14">
            <v>86.92670055044469</v>
          </cell>
          <cell r="L14">
            <v>-7319408.299999997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8288229.5</v>
          </cell>
          <cell r="H15">
            <v>658588.6399999997</v>
          </cell>
          <cell r="I15">
            <v>33.50087314364775</v>
          </cell>
          <cell r="J15">
            <v>-1307296.3600000003</v>
          </cell>
          <cell r="K15">
            <v>87.57944328151763</v>
          </cell>
          <cell r="L15">
            <v>-1175440.5</v>
          </cell>
        </row>
        <row r="16">
          <cell r="B16">
            <v>31602500</v>
          </cell>
          <cell r="C16">
            <v>10160735</v>
          </cell>
          <cell r="D16">
            <v>2268874</v>
          </cell>
          <cell r="G16">
            <v>7148668.41</v>
          </cell>
          <cell r="H16">
            <v>394195.2400000002</v>
          </cell>
          <cell r="I16">
            <v>17.374047214609547</v>
          </cell>
          <cell r="J16">
            <v>-1874678.7599999998</v>
          </cell>
          <cell r="K16">
            <v>70.35581982996308</v>
          </cell>
          <cell r="L16">
            <v>-3012066.59</v>
          </cell>
        </row>
        <row r="17">
          <cell r="B17">
            <v>92189150</v>
          </cell>
          <cell r="C17">
            <v>33273999</v>
          </cell>
          <cell r="D17">
            <v>6913088</v>
          </cell>
          <cell r="G17">
            <v>29236667.71</v>
          </cell>
          <cell r="H17">
            <v>2233642.5100000016</v>
          </cell>
          <cell r="I17">
            <v>32.31034394470317</v>
          </cell>
          <cell r="J17">
            <v>-4679445.489999998</v>
          </cell>
          <cell r="K17">
            <v>87.86640797218273</v>
          </cell>
          <cell r="L17">
            <v>-4037331.289999999</v>
          </cell>
        </row>
        <row r="18">
          <cell r="B18">
            <v>9151755</v>
          </cell>
          <cell r="C18">
            <v>3115747</v>
          </cell>
          <cell r="D18">
            <v>680728</v>
          </cell>
          <cell r="G18">
            <v>2622385.94</v>
          </cell>
          <cell r="H18">
            <v>167240.33999999985</v>
          </cell>
          <cell r="I18">
            <v>24.567865579203417</v>
          </cell>
          <cell r="J18">
            <v>-513487.66000000015</v>
          </cell>
          <cell r="K18">
            <v>84.16556093931888</v>
          </cell>
          <cell r="L18">
            <v>-493361.06000000006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4481459.79</v>
          </cell>
          <cell r="H19">
            <v>227967.1900000004</v>
          </cell>
          <cell r="I19">
            <v>18.932862545906374</v>
          </cell>
          <cell r="J19">
            <v>-976114.8099999996</v>
          </cell>
          <cell r="K19">
            <v>80.41752872016279</v>
          </cell>
          <cell r="L19">
            <v>-1091280.21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11993558.5</v>
          </cell>
          <cell r="H20">
            <v>821696.3000000007</v>
          </cell>
          <cell r="I20">
            <v>28.7044545727342</v>
          </cell>
          <cell r="J20">
            <v>-2040912.6999999993</v>
          </cell>
          <cell r="K20">
            <v>85.83274893970038</v>
          </cell>
          <cell r="L20">
            <v>-1979614.5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9074117.34</v>
          </cell>
          <cell r="H21">
            <v>514094.02999999933</v>
          </cell>
          <cell r="I21">
            <v>22.843313754180667</v>
          </cell>
          <cell r="J21">
            <v>-1736428.9700000007</v>
          </cell>
          <cell r="K21">
            <v>86.36310791622715</v>
          </cell>
          <cell r="L21">
            <v>-1432819.6600000001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14192481.2</v>
          </cell>
          <cell r="H22">
            <v>1333789.4299999997</v>
          </cell>
          <cell r="I22">
            <v>33.78568967884342</v>
          </cell>
          <cell r="J22">
            <v>-2614004.5700000003</v>
          </cell>
          <cell r="K22">
            <v>91.60808894203538</v>
          </cell>
          <cell r="L22">
            <v>-1300125.8000000007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6595937.82</v>
          </cell>
          <cell r="H23">
            <v>357782.25</v>
          </cell>
          <cell r="I23">
            <v>22.190936494055038</v>
          </cell>
          <cell r="J23">
            <v>-1254507.75</v>
          </cell>
          <cell r="K23">
            <v>86.76171373099932</v>
          </cell>
          <cell r="L23">
            <v>-1006422.1799999997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6869582.86</v>
          </cell>
          <cell r="H24">
            <v>458603.5</v>
          </cell>
          <cell r="I24">
            <v>23.417433242186803</v>
          </cell>
          <cell r="J24">
            <v>-1499781.5</v>
          </cell>
          <cell r="K24">
            <v>91.01838881839431</v>
          </cell>
          <cell r="L24">
            <v>-677884.1399999997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8948095.48</v>
          </cell>
          <cell r="H25">
            <v>468573.97000000067</v>
          </cell>
          <cell r="I25">
            <v>20.226883911266157</v>
          </cell>
          <cell r="J25">
            <v>-1848016.0299999993</v>
          </cell>
          <cell r="K25">
            <v>88.73627993875398</v>
          </cell>
          <cell r="L25">
            <v>-1135824.5199999996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5913140.63</v>
          </cell>
          <cell r="H26">
            <v>229766</v>
          </cell>
          <cell r="I26">
            <v>16.657399103789214</v>
          </cell>
          <cell r="J26">
            <v>-1149597</v>
          </cell>
          <cell r="K26">
            <v>85.60426997783578</v>
          </cell>
          <cell r="L26">
            <v>-994389.3700000001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5041601.18</v>
          </cell>
          <cell r="H27">
            <v>314812.38999999966</v>
          </cell>
          <cell r="I27">
            <v>26.28000544278561</v>
          </cell>
          <cell r="J27">
            <v>-883103.6100000003</v>
          </cell>
          <cell r="K27">
            <v>89.8703885196381</v>
          </cell>
          <cell r="L27">
            <v>-568256.8200000003</v>
          </cell>
        </row>
        <row r="28">
          <cell r="B28">
            <v>32686485</v>
          </cell>
          <cell r="C28">
            <v>10488043</v>
          </cell>
          <cell r="D28">
            <v>2271304</v>
          </cell>
          <cell r="G28">
            <v>9786860.37</v>
          </cell>
          <cell r="H28">
            <v>464750.6099999994</v>
          </cell>
          <cell r="I28">
            <v>20.461840863222157</v>
          </cell>
          <cell r="J28">
            <v>-1806553.3900000006</v>
          </cell>
          <cell r="K28">
            <v>93.31445694873676</v>
          </cell>
          <cell r="L28">
            <v>-701182.6300000008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22377933.71</v>
          </cell>
          <cell r="H29">
            <v>1724021.9800000004</v>
          </cell>
          <cell r="I29">
            <v>36.35426952678058</v>
          </cell>
          <cell r="J29">
            <v>-3018260.0199999996</v>
          </cell>
          <cell r="K29">
            <v>91.09548078695038</v>
          </cell>
          <cell r="L29">
            <v>-2187427.289999999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6900488.23</v>
          </cell>
          <cell r="H30">
            <v>262470.18000000063</v>
          </cell>
          <cell r="I30">
            <v>12.855787230916201</v>
          </cell>
          <cell r="J30">
            <v>-1779179.8199999994</v>
          </cell>
          <cell r="K30">
            <v>84.37012474524165</v>
          </cell>
          <cell r="L30">
            <v>-1278340.7699999996</v>
          </cell>
        </row>
        <row r="31">
          <cell r="B31">
            <v>29019220</v>
          </cell>
          <cell r="C31">
            <v>9896485</v>
          </cell>
          <cell r="D31">
            <v>2346032</v>
          </cell>
          <cell r="G31">
            <v>7448759.08</v>
          </cell>
          <cell r="H31">
            <v>460470.3499999996</v>
          </cell>
          <cell r="I31">
            <v>19.62762443138029</v>
          </cell>
          <cell r="J31">
            <v>-1885561.6500000004</v>
          </cell>
          <cell r="K31">
            <v>75.26671419195804</v>
          </cell>
          <cell r="L31">
            <v>-2447725.92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2805689.83</v>
          </cell>
          <cell r="H32">
            <v>194052.6000000001</v>
          </cell>
          <cell r="I32">
            <v>23.84474642333597</v>
          </cell>
          <cell r="J32">
            <v>-619764.3999999999</v>
          </cell>
          <cell r="K32">
            <v>87.39875933620687</v>
          </cell>
          <cell r="L32">
            <v>-404527.1699999999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10135521.6</v>
          </cell>
          <cell r="H33">
            <v>1224764.8200000003</v>
          </cell>
          <cell r="I33">
            <v>66.21374007008653</v>
          </cell>
          <cell r="J33">
            <v>-624949.1799999997</v>
          </cell>
          <cell r="K33">
            <v>109.69617293158136</v>
          </cell>
          <cell r="L33">
            <v>895890.5999999996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5501781.18</v>
          </cell>
          <cell r="H34">
            <v>290717.44999999925</v>
          </cell>
          <cell r="I34">
            <v>20.647722139677274</v>
          </cell>
          <cell r="J34">
            <v>-1117270.5500000007</v>
          </cell>
          <cell r="K34">
            <v>87.50981072984207</v>
          </cell>
          <cell r="L34">
            <v>-785263.8200000003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11678191.39</v>
          </cell>
          <cell r="H35">
            <v>522999.8300000001</v>
          </cell>
          <cell r="I35">
            <v>15.872413372406394</v>
          </cell>
          <cell r="J35">
            <v>-2772024.17</v>
          </cell>
          <cell r="K35">
            <v>81.15824207929596</v>
          </cell>
          <cell r="L35">
            <v>-2711217.6099999994</v>
          </cell>
        </row>
        <row r="36">
          <cell r="B36">
            <v>3856482907</v>
          </cell>
          <cell r="C36">
            <v>1440031709</v>
          </cell>
          <cell r="D36">
            <v>305116540</v>
          </cell>
          <cell r="G36">
            <v>1263452479.04</v>
          </cell>
          <cell r="H36">
            <v>106753279.12</v>
          </cell>
          <cell r="I36">
            <v>34.98770637606208</v>
          </cell>
          <cell r="J36">
            <v>-198363260.88000005</v>
          </cell>
          <cell r="K36">
            <v>87.73782348982984</v>
          </cell>
          <cell r="L36">
            <v>-176579229.96000004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2" sqref="A4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13.05.2014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13.05.2014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334245300</v>
      </c>
      <c r="D10" s="33">
        <f>'[5]вспомогат'!D10</f>
        <v>78643700</v>
      </c>
      <c r="E10" s="33">
        <f>'[5]вспомогат'!G10</f>
        <v>288283622.7</v>
      </c>
      <c r="F10" s="33">
        <f>'[5]вспомогат'!H10</f>
        <v>26784391.26999998</v>
      </c>
      <c r="G10" s="34">
        <f>'[5]вспомогат'!I10</f>
        <v>34.05789817874793</v>
      </c>
      <c r="H10" s="35">
        <f>'[5]вспомогат'!J10</f>
        <v>-51859308.73000002</v>
      </c>
      <c r="I10" s="36">
        <f>'[5]вспомогат'!K10</f>
        <v>86.24911784847833</v>
      </c>
      <c r="J10" s="37">
        <f>'[5]вспомогат'!L10</f>
        <v>-45961677.30000001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659130000</v>
      </c>
      <c r="D12" s="38">
        <f>'[5]вспомогат'!D11</f>
        <v>134670000</v>
      </c>
      <c r="E12" s="33">
        <f>'[5]вспомогат'!G11</f>
        <v>586425130.38</v>
      </c>
      <c r="F12" s="38">
        <f>'[5]вспомогат'!H11</f>
        <v>50545188.23000002</v>
      </c>
      <c r="G12" s="39">
        <f>'[5]вспомогат'!I11</f>
        <v>37.532626590925986</v>
      </c>
      <c r="H12" s="35">
        <f>'[5]вспомогат'!J11</f>
        <v>-84124811.76999998</v>
      </c>
      <c r="I12" s="36">
        <f>'[5]вспомогат'!K11</f>
        <v>88.9695705520914</v>
      </c>
      <c r="J12" s="37">
        <f>'[5]вспомогат'!L11</f>
        <v>-72704869.62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48680626</v>
      </c>
      <c r="D13" s="38">
        <f>'[5]вспомогат'!D12</f>
        <v>9336212</v>
      </c>
      <c r="E13" s="33">
        <f>'[5]вспомогат'!G12</f>
        <v>41215391.43</v>
      </c>
      <c r="F13" s="38">
        <f>'[5]вспомогат'!H12</f>
        <v>2219202.8999999985</v>
      </c>
      <c r="G13" s="39">
        <f>'[5]вспомогат'!I12</f>
        <v>23.76984262996597</v>
      </c>
      <c r="H13" s="35">
        <f>'[5]вспомогат'!J12</f>
        <v>-7117009.1000000015</v>
      </c>
      <c r="I13" s="36">
        <f>'[5]вспомогат'!K12</f>
        <v>84.6648755708277</v>
      </c>
      <c r="J13" s="37">
        <f>'[5]вспомогат'!L12</f>
        <v>-7465234.57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116422560</v>
      </c>
      <c r="D14" s="38">
        <f>'[5]вспомогат'!D13</f>
        <v>21762330</v>
      </c>
      <c r="E14" s="33">
        <f>'[5]вспомогат'!G13</f>
        <v>101819131.08</v>
      </c>
      <c r="F14" s="38">
        <f>'[5]вспомогат'!H13</f>
        <v>9791490.849999994</v>
      </c>
      <c r="G14" s="39">
        <f>'[5]вспомогат'!I13</f>
        <v>44.99284244839589</v>
      </c>
      <c r="H14" s="35">
        <f>'[5]вспомогат'!J13</f>
        <v>-11970839.150000006</v>
      </c>
      <c r="I14" s="36">
        <f>'[5]вспомогат'!K13</f>
        <v>87.45652997151068</v>
      </c>
      <c r="J14" s="37">
        <f>'[5]вспомогат'!L13</f>
        <v>-14603428.920000002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55987460</v>
      </c>
      <c r="D15" s="38">
        <f>'[5]вспомогат'!D14</f>
        <v>11378360</v>
      </c>
      <c r="E15" s="33">
        <f>'[5]вспомогат'!G14</f>
        <v>48668051.7</v>
      </c>
      <c r="F15" s="38">
        <f>'[5]вспомогат'!H14</f>
        <v>4088006.2600000054</v>
      </c>
      <c r="G15" s="39">
        <f>'[5]вспомогат'!I14</f>
        <v>35.92790402131771</v>
      </c>
      <c r="H15" s="35">
        <f>'[5]вспомогат'!J14</f>
        <v>-7290353.739999995</v>
      </c>
      <c r="I15" s="36">
        <f>'[5]вспомогат'!K14</f>
        <v>86.92670055044469</v>
      </c>
      <c r="J15" s="37">
        <f>'[5]вспомогат'!L14</f>
        <v>-7319408.299999997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9463670</v>
      </c>
      <c r="D16" s="38">
        <f>'[5]вспомогат'!D15</f>
        <v>1965885</v>
      </c>
      <c r="E16" s="33">
        <f>'[5]вспомогат'!G15</f>
        <v>8288229.5</v>
      </c>
      <c r="F16" s="38">
        <f>'[5]вспомогат'!H15</f>
        <v>658588.6399999997</v>
      </c>
      <c r="G16" s="39">
        <f>'[5]вспомогат'!I15</f>
        <v>33.50087314364775</v>
      </c>
      <c r="H16" s="35">
        <f>'[5]вспомогат'!J15</f>
        <v>-1307296.3600000003</v>
      </c>
      <c r="I16" s="36">
        <f>'[5]вспомогат'!K15</f>
        <v>87.57944328151763</v>
      </c>
      <c r="J16" s="37">
        <f>'[5]вспомогат'!L15</f>
        <v>-1175440.5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889684316</v>
      </c>
      <c r="D17" s="42">
        <f>SUM(D12:D16)</f>
        <v>179112787</v>
      </c>
      <c r="E17" s="42">
        <f>SUM(E12:E16)</f>
        <v>786415934.09</v>
      </c>
      <c r="F17" s="42">
        <f>SUM(F12:F16)</f>
        <v>67302476.88000001</v>
      </c>
      <c r="G17" s="43">
        <f>F17/D17*100</f>
        <v>37.57547297837536</v>
      </c>
      <c r="H17" s="42">
        <f>SUM(H12:H16)</f>
        <v>-111810310.11999997</v>
      </c>
      <c r="I17" s="44">
        <f>E17/C17*100</f>
        <v>88.3926938968316</v>
      </c>
      <c r="J17" s="42">
        <f>SUM(J12:J16)</f>
        <v>-103268381.91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10160735</v>
      </c>
      <c r="D18" s="46">
        <f>'[5]вспомогат'!D16</f>
        <v>2268874</v>
      </c>
      <c r="E18" s="45">
        <f>'[5]вспомогат'!G16</f>
        <v>7148668.41</v>
      </c>
      <c r="F18" s="46">
        <f>'[5]вспомогат'!H16</f>
        <v>394195.2400000002</v>
      </c>
      <c r="G18" s="47">
        <f>'[5]вспомогат'!I16</f>
        <v>17.374047214609547</v>
      </c>
      <c r="H18" s="48">
        <f>'[5]вспомогат'!J16</f>
        <v>-1874678.7599999998</v>
      </c>
      <c r="I18" s="49">
        <f>'[5]вспомогат'!K16</f>
        <v>70.35581982996308</v>
      </c>
      <c r="J18" s="50">
        <f>'[5]вспомогат'!L16</f>
        <v>-3012066.59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33273999</v>
      </c>
      <c r="D19" s="38">
        <f>'[5]вспомогат'!D17</f>
        <v>6913088</v>
      </c>
      <c r="E19" s="33">
        <f>'[5]вспомогат'!G17</f>
        <v>29236667.71</v>
      </c>
      <c r="F19" s="38">
        <f>'[5]вспомогат'!H17</f>
        <v>2233642.5100000016</v>
      </c>
      <c r="G19" s="39">
        <f>'[5]вспомогат'!I17</f>
        <v>32.31034394470317</v>
      </c>
      <c r="H19" s="35">
        <f>'[5]вспомогат'!J17</f>
        <v>-4679445.489999998</v>
      </c>
      <c r="I19" s="36">
        <f>'[5]вспомогат'!K17</f>
        <v>87.86640797218273</v>
      </c>
      <c r="J19" s="37">
        <f>'[5]вспомогат'!L17</f>
        <v>-4037331.289999999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3115747</v>
      </c>
      <c r="D20" s="38">
        <f>'[5]вспомогат'!D18</f>
        <v>680728</v>
      </c>
      <c r="E20" s="33">
        <f>'[5]вспомогат'!G18</f>
        <v>2622385.94</v>
      </c>
      <c r="F20" s="38">
        <f>'[5]вспомогат'!H18</f>
        <v>167240.33999999985</v>
      </c>
      <c r="G20" s="39">
        <f>'[5]вспомогат'!I18</f>
        <v>24.567865579203417</v>
      </c>
      <c r="H20" s="35">
        <f>'[5]вспомогат'!J18</f>
        <v>-513487.66000000015</v>
      </c>
      <c r="I20" s="36">
        <f>'[5]вспомогат'!K18</f>
        <v>84.16556093931888</v>
      </c>
      <c r="J20" s="37">
        <f>'[5]вспомогат'!L18</f>
        <v>-493361.06000000006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5572740</v>
      </c>
      <c r="D21" s="38">
        <f>'[5]вспомогат'!D19</f>
        <v>1204082</v>
      </c>
      <c r="E21" s="33">
        <f>'[5]вспомогат'!G19</f>
        <v>4481459.79</v>
      </c>
      <c r="F21" s="38">
        <f>'[5]вспомогат'!H19</f>
        <v>227967.1900000004</v>
      </c>
      <c r="G21" s="39">
        <f>'[5]вспомогат'!I19</f>
        <v>18.932862545906374</v>
      </c>
      <c r="H21" s="35">
        <f>'[5]вспомогат'!J19</f>
        <v>-976114.8099999996</v>
      </c>
      <c r="I21" s="36">
        <f>'[5]вспомогат'!K19</f>
        <v>80.41752872016279</v>
      </c>
      <c r="J21" s="37">
        <f>'[5]вспомогат'!L19</f>
        <v>-1091280.21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13973173</v>
      </c>
      <c r="D22" s="38">
        <f>'[5]вспомогат'!D20</f>
        <v>2862609</v>
      </c>
      <c r="E22" s="33">
        <f>'[5]вспомогат'!G20</f>
        <v>11993558.5</v>
      </c>
      <c r="F22" s="38">
        <f>'[5]вспомогат'!H20</f>
        <v>821696.3000000007</v>
      </c>
      <c r="G22" s="39">
        <f>'[5]вспомогат'!I20</f>
        <v>28.7044545727342</v>
      </c>
      <c r="H22" s="35">
        <f>'[5]вспомогат'!J20</f>
        <v>-2040912.6999999993</v>
      </c>
      <c r="I22" s="36">
        <f>'[5]вспомогат'!K20</f>
        <v>85.83274893970038</v>
      </c>
      <c r="J22" s="37">
        <f>'[5]вспомогат'!L20</f>
        <v>-1979614.5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10506937</v>
      </c>
      <c r="D23" s="38">
        <f>'[5]вспомогат'!D21</f>
        <v>2250523</v>
      </c>
      <c r="E23" s="33">
        <f>'[5]вспомогат'!G21</f>
        <v>9074117.34</v>
      </c>
      <c r="F23" s="38">
        <f>'[5]вспомогат'!H21</f>
        <v>514094.02999999933</v>
      </c>
      <c r="G23" s="39">
        <f>'[5]вспомогат'!I21</f>
        <v>22.843313754180667</v>
      </c>
      <c r="H23" s="35">
        <f>'[5]вспомогат'!J21</f>
        <v>-1736428.9700000007</v>
      </c>
      <c r="I23" s="36">
        <f>'[5]вспомогат'!K21</f>
        <v>86.36310791622715</v>
      </c>
      <c r="J23" s="37">
        <f>'[5]вспомогат'!L21</f>
        <v>-1432819.6600000001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15492607</v>
      </c>
      <c r="D24" s="38">
        <f>'[5]вспомогат'!D22</f>
        <v>3947794</v>
      </c>
      <c r="E24" s="33">
        <f>'[5]вспомогат'!G22</f>
        <v>14192481.2</v>
      </c>
      <c r="F24" s="38">
        <f>'[5]вспомогат'!H22</f>
        <v>1333789.4299999997</v>
      </c>
      <c r="G24" s="39">
        <f>'[5]вспомогат'!I22</f>
        <v>33.78568967884342</v>
      </c>
      <c r="H24" s="35">
        <f>'[5]вспомогат'!J22</f>
        <v>-2614004.5700000003</v>
      </c>
      <c r="I24" s="36">
        <f>'[5]вспомогат'!K22</f>
        <v>91.60808894203538</v>
      </c>
      <c r="J24" s="37">
        <f>'[5]вспомогат'!L22</f>
        <v>-1300125.8000000007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7602360</v>
      </c>
      <c r="D25" s="38">
        <f>'[5]вспомогат'!D23</f>
        <v>1612290</v>
      </c>
      <c r="E25" s="33">
        <f>'[5]вспомогат'!G23</f>
        <v>6595937.82</v>
      </c>
      <c r="F25" s="38">
        <f>'[5]вспомогат'!H23</f>
        <v>357782.25</v>
      </c>
      <c r="G25" s="39">
        <f>'[5]вспомогат'!I23</f>
        <v>22.190936494055038</v>
      </c>
      <c r="H25" s="35">
        <f>'[5]вспомогат'!J23</f>
        <v>-1254507.75</v>
      </c>
      <c r="I25" s="36">
        <f>'[5]вспомогат'!K23</f>
        <v>86.76171373099932</v>
      </c>
      <c r="J25" s="37">
        <f>'[5]вспомогат'!L23</f>
        <v>-1006422.1799999997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7547467</v>
      </c>
      <c r="D26" s="38">
        <f>'[5]вспомогат'!D24</f>
        <v>1958385</v>
      </c>
      <c r="E26" s="33">
        <f>'[5]вспомогат'!G24</f>
        <v>6869582.86</v>
      </c>
      <c r="F26" s="38">
        <f>'[5]вспомогат'!H24</f>
        <v>458603.5</v>
      </c>
      <c r="G26" s="39">
        <f>'[5]вспомогат'!I24</f>
        <v>23.417433242186803</v>
      </c>
      <c r="H26" s="35">
        <f>'[5]вспомогат'!J24</f>
        <v>-1499781.5</v>
      </c>
      <c r="I26" s="36">
        <f>'[5]вспомогат'!K24</f>
        <v>91.01838881839431</v>
      </c>
      <c r="J26" s="37">
        <f>'[5]вспомогат'!L24</f>
        <v>-677884.1399999997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10083920</v>
      </c>
      <c r="D27" s="38">
        <f>'[5]вспомогат'!D25</f>
        <v>2316590</v>
      </c>
      <c r="E27" s="33">
        <f>'[5]вспомогат'!G25</f>
        <v>8948095.48</v>
      </c>
      <c r="F27" s="38">
        <f>'[5]вспомогат'!H25</f>
        <v>468573.97000000067</v>
      </c>
      <c r="G27" s="39">
        <f>'[5]вспомогат'!I25</f>
        <v>20.226883911266157</v>
      </c>
      <c r="H27" s="35">
        <f>'[5]вспомогат'!J25</f>
        <v>-1848016.0299999993</v>
      </c>
      <c r="I27" s="36">
        <f>'[5]вспомогат'!K25</f>
        <v>88.73627993875398</v>
      </c>
      <c r="J27" s="37">
        <f>'[5]вспомогат'!L25</f>
        <v>-1135824.5199999996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6907530</v>
      </c>
      <c r="D28" s="38">
        <f>'[5]вспомогат'!D26</f>
        <v>1379363</v>
      </c>
      <c r="E28" s="33">
        <f>'[5]вспомогат'!G26</f>
        <v>5913140.63</v>
      </c>
      <c r="F28" s="38">
        <f>'[5]вспомогат'!H26</f>
        <v>229766</v>
      </c>
      <c r="G28" s="39">
        <f>'[5]вспомогат'!I26</f>
        <v>16.657399103789214</v>
      </c>
      <c r="H28" s="35">
        <f>'[5]вспомогат'!J26</f>
        <v>-1149597</v>
      </c>
      <c r="I28" s="36">
        <f>'[5]вспомогат'!K26</f>
        <v>85.60426997783578</v>
      </c>
      <c r="J28" s="37">
        <f>'[5]вспомогат'!L26</f>
        <v>-994389.3700000001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5609858</v>
      </c>
      <c r="D29" s="38">
        <f>'[5]вспомогат'!D27</f>
        <v>1197916</v>
      </c>
      <c r="E29" s="33">
        <f>'[5]вспомогат'!G27</f>
        <v>5041601.18</v>
      </c>
      <c r="F29" s="38">
        <f>'[5]вспомогат'!H27</f>
        <v>314812.38999999966</v>
      </c>
      <c r="G29" s="39">
        <f>'[5]вспомогат'!I27</f>
        <v>26.28000544278561</v>
      </c>
      <c r="H29" s="35">
        <f>'[5]вспомогат'!J27</f>
        <v>-883103.6100000003</v>
      </c>
      <c r="I29" s="36">
        <f>'[5]вспомогат'!K27</f>
        <v>89.8703885196381</v>
      </c>
      <c r="J29" s="37">
        <f>'[5]вспомогат'!L27</f>
        <v>-568256.8200000003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10488043</v>
      </c>
      <c r="D30" s="38">
        <f>'[5]вспомогат'!D28</f>
        <v>2271304</v>
      </c>
      <c r="E30" s="33">
        <f>'[5]вспомогат'!G28</f>
        <v>9786860.37</v>
      </c>
      <c r="F30" s="38">
        <f>'[5]вспомогат'!H28</f>
        <v>464750.6099999994</v>
      </c>
      <c r="G30" s="39">
        <f>'[5]вспомогат'!I28</f>
        <v>20.461840863222157</v>
      </c>
      <c r="H30" s="35">
        <f>'[5]вспомогат'!J28</f>
        <v>-1806553.3900000006</v>
      </c>
      <c r="I30" s="36">
        <f>'[5]вспомогат'!K28</f>
        <v>93.31445694873676</v>
      </c>
      <c r="J30" s="37">
        <f>'[5]вспомогат'!L28</f>
        <v>-701182.6300000008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24565361</v>
      </c>
      <c r="D31" s="38">
        <f>'[5]вспомогат'!D29</f>
        <v>4742282</v>
      </c>
      <c r="E31" s="33">
        <f>'[5]вспомогат'!G29</f>
        <v>22377933.71</v>
      </c>
      <c r="F31" s="38">
        <f>'[5]вспомогат'!H29</f>
        <v>1724021.9800000004</v>
      </c>
      <c r="G31" s="39">
        <f>'[5]вспомогат'!I29</f>
        <v>36.35426952678058</v>
      </c>
      <c r="H31" s="35">
        <f>'[5]вспомогат'!J29</f>
        <v>-3018260.0199999996</v>
      </c>
      <c r="I31" s="36">
        <f>'[5]вспомогат'!K29</f>
        <v>91.09548078695038</v>
      </c>
      <c r="J31" s="37">
        <f>'[5]вспомогат'!L29</f>
        <v>-2187427.289999999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8178829</v>
      </c>
      <c r="D32" s="38">
        <f>'[5]вспомогат'!D30</f>
        <v>2041650</v>
      </c>
      <c r="E32" s="33">
        <f>'[5]вспомогат'!G30</f>
        <v>6900488.23</v>
      </c>
      <c r="F32" s="38">
        <f>'[5]вспомогат'!H30</f>
        <v>262470.18000000063</v>
      </c>
      <c r="G32" s="39">
        <f>'[5]вспомогат'!I30</f>
        <v>12.855787230916201</v>
      </c>
      <c r="H32" s="35">
        <f>'[5]вспомогат'!J30</f>
        <v>-1779179.8199999994</v>
      </c>
      <c r="I32" s="36">
        <f>'[5]вспомогат'!K30</f>
        <v>84.37012474524165</v>
      </c>
      <c r="J32" s="37">
        <f>'[5]вспомогат'!L30</f>
        <v>-1278340.7699999996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9896485</v>
      </c>
      <c r="D33" s="38">
        <f>'[5]вспомогат'!D31</f>
        <v>2346032</v>
      </c>
      <c r="E33" s="33">
        <f>'[5]вспомогат'!G31</f>
        <v>7448759.08</v>
      </c>
      <c r="F33" s="38">
        <f>'[5]вспомогат'!H31</f>
        <v>460470.3499999996</v>
      </c>
      <c r="G33" s="39">
        <f>'[5]вспомогат'!I31</f>
        <v>19.62762443138029</v>
      </c>
      <c r="H33" s="35">
        <f>'[5]вспомогат'!J31</f>
        <v>-1885561.6500000004</v>
      </c>
      <c r="I33" s="36">
        <f>'[5]вспомогат'!K31</f>
        <v>75.26671419195804</v>
      </c>
      <c r="J33" s="37">
        <f>'[5]вспомогат'!L31</f>
        <v>-2447725.92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3210217</v>
      </c>
      <c r="D34" s="38">
        <f>'[5]вспомогат'!D32</f>
        <v>813817</v>
      </c>
      <c r="E34" s="33">
        <f>'[5]вспомогат'!G32</f>
        <v>2805689.83</v>
      </c>
      <c r="F34" s="38">
        <f>'[5]вспомогат'!H32</f>
        <v>194052.6000000001</v>
      </c>
      <c r="G34" s="39">
        <f>'[5]вспомогат'!I32</f>
        <v>23.84474642333597</v>
      </c>
      <c r="H34" s="35">
        <f>'[5]вспомогат'!J32</f>
        <v>-619764.3999999999</v>
      </c>
      <c r="I34" s="36">
        <f>'[5]вспомогат'!K32</f>
        <v>87.39875933620687</v>
      </c>
      <c r="J34" s="37">
        <f>'[5]вспомогат'!L32</f>
        <v>-404527.1699999999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9239631</v>
      </c>
      <c r="D35" s="38">
        <f>'[5]вспомогат'!D33</f>
        <v>1849714</v>
      </c>
      <c r="E35" s="33">
        <f>'[5]вспомогат'!G33</f>
        <v>10135521.6</v>
      </c>
      <c r="F35" s="38">
        <f>'[5]вспомогат'!H33</f>
        <v>1224764.8200000003</v>
      </c>
      <c r="G35" s="39">
        <f>'[5]вспомогат'!I33</f>
        <v>66.21374007008653</v>
      </c>
      <c r="H35" s="35">
        <f>'[5]вспомогат'!J33</f>
        <v>-624949.1799999997</v>
      </c>
      <c r="I35" s="36">
        <f>'[5]вспомогат'!K33</f>
        <v>109.69617293158136</v>
      </c>
      <c r="J35" s="37">
        <f>'[5]вспомогат'!L33</f>
        <v>895890.5999999996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6287045</v>
      </c>
      <c r="D36" s="38">
        <f>'[5]вспомогат'!D34</f>
        <v>1407988</v>
      </c>
      <c r="E36" s="33">
        <f>'[5]вспомогат'!G34</f>
        <v>5501781.18</v>
      </c>
      <c r="F36" s="38">
        <f>'[5]вспомогат'!H34</f>
        <v>290717.44999999925</v>
      </c>
      <c r="G36" s="39">
        <f>'[5]вспомогат'!I34</f>
        <v>20.647722139677274</v>
      </c>
      <c r="H36" s="35">
        <f>'[5]вспомогат'!J34</f>
        <v>-1117270.5500000007</v>
      </c>
      <c r="I36" s="36">
        <f>'[5]вспомогат'!K34</f>
        <v>87.50981072984207</v>
      </c>
      <c r="J36" s="37">
        <f>'[5]вспомогат'!L34</f>
        <v>-785263.8200000003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14389409</v>
      </c>
      <c r="D37" s="38">
        <f>'[5]вспомогат'!D35</f>
        <v>3295024</v>
      </c>
      <c r="E37" s="33">
        <f>'[5]вспомогат'!G35</f>
        <v>11678191.39</v>
      </c>
      <c r="F37" s="38">
        <f>'[5]вспомогат'!H35</f>
        <v>522999.8300000001</v>
      </c>
      <c r="G37" s="39">
        <f>'[5]вспомогат'!I35</f>
        <v>15.872413372406394</v>
      </c>
      <c r="H37" s="35">
        <f>'[5]вспомогат'!J35</f>
        <v>-2772024.17</v>
      </c>
      <c r="I37" s="36">
        <f>'[5]вспомогат'!K35</f>
        <v>81.15824207929596</v>
      </c>
      <c r="J37" s="37">
        <f>'[5]вспомогат'!L35</f>
        <v>-2711217.6099999994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216102093</v>
      </c>
      <c r="D38" s="42">
        <f>SUM(D18:D37)</f>
        <v>47360053</v>
      </c>
      <c r="E38" s="42">
        <f>SUM(E18:E37)</f>
        <v>188752922.25000006</v>
      </c>
      <c r="F38" s="42">
        <f>SUM(F18:F37)</f>
        <v>12666410.97</v>
      </c>
      <c r="G38" s="43">
        <f>F38/D38*100</f>
        <v>26.744925665518153</v>
      </c>
      <c r="H38" s="42">
        <f>SUM(H18:H37)</f>
        <v>-34693642.03</v>
      </c>
      <c r="I38" s="44">
        <f>E38/C38*100</f>
        <v>87.34432861323562</v>
      </c>
      <c r="J38" s="42">
        <f>SUM(J18:J37)</f>
        <v>-27349170.75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1440031709</v>
      </c>
      <c r="D39" s="53">
        <f>'[5]вспомогат'!D36</f>
        <v>305116540</v>
      </c>
      <c r="E39" s="53">
        <f>'[5]вспомогат'!G36</f>
        <v>1263452479.04</v>
      </c>
      <c r="F39" s="53">
        <f>'[5]вспомогат'!H36</f>
        <v>106753279.12</v>
      </c>
      <c r="G39" s="54">
        <f>'[5]вспомогат'!I36</f>
        <v>34.98770637606208</v>
      </c>
      <c r="H39" s="53">
        <f>'[5]вспомогат'!J36</f>
        <v>-198363260.88000005</v>
      </c>
      <c r="I39" s="54">
        <f>'[5]вспомогат'!K36</f>
        <v>87.73782348982984</v>
      </c>
      <c r="J39" s="53">
        <f>'[5]вспомогат'!L36</f>
        <v>-176579229.96000004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13.05.2014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2014-05-14T05:13:00Z</dcterms:created>
  <dcterms:modified xsi:type="dcterms:W3CDTF">2014-05-14T05:14:41Z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