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<sst xmlns="http://schemas.openxmlformats.org/spreadsheetml/2006/main" count="47" uniqueCount="42">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</sst>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15.05.2014</v>
          </cell>
        </row>
        <row r="6">
          <cell r="G6" t="str">
            <v>Фактично надійшло на 15.05.2014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292874967.71</v>
          </cell>
          <cell r="H10">
            <v>31375736.27999997</v>
          </cell>
          <cell r="I10">
            <v>39.89605814578914</v>
          </cell>
          <cell r="J10">
            <v>-47267963.72000003</v>
          </cell>
          <cell r="K10">
            <v>87.62276319517431</v>
          </cell>
          <cell r="L10">
            <v>-41370332.29000002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596529859.12</v>
          </cell>
          <cell r="H11">
            <v>60649916.97000003</v>
          </cell>
          <cell r="I11">
            <v>45.035952305636016</v>
          </cell>
          <cell r="J11">
            <v>-74020083.02999997</v>
          </cell>
          <cell r="K11">
            <v>90.50261088404412</v>
          </cell>
          <cell r="L11">
            <v>-62600140.879999995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41911547.15</v>
          </cell>
          <cell r="H12">
            <v>2915358.6199999973</v>
          </cell>
          <cell r="I12">
            <v>31.22635411449523</v>
          </cell>
          <cell r="J12">
            <v>-6420853.380000003</v>
          </cell>
          <cell r="K12">
            <v>86.09492234138484</v>
          </cell>
          <cell r="L12">
            <v>-6769078.8500000015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102046119.64</v>
          </cell>
          <cell r="H13">
            <v>10018479.409999996</v>
          </cell>
          <cell r="I13">
            <v>46.035876719082914</v>
          </cell>
          <cell r="J13">
            <v>-11743850.590000004</v>
          </cell>
          <cell r="K13">
            <v>87.65149953754667</v>
          </cell>
          <cell r="L13">
            <v>-14376440.36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50029751.61</v>
          </cell>
          <cell r="H14">
            <v>5449706.170000002</v>
          </cell>
          <cell r="I14">
            <v>47.8953572395319</v>
          </cell>
          <cell r="J14">
            <v>-5928653.829999998</v>
          </cell>
          <cell r="K14">
            <v>89.35885216082315</v>
          </cell>
          <cell r="L14">
            <v>-5957708.390000001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8371357.21</v>
          </cell>
          <cell r="H15">
            <v>741716.3499999996</v>
          </cell>
          <cell r="I15">
            <v>37.72938651040115</v>
          </cell>
          <cell r="J15">
            <v>-1224168.6500000004</v>
          </cell>
          <cell r="K15">
            <v>88.45783094719067</v>
          </cell>
          <cell r="L15">
            <v>-1092312.79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7250528.32</v>
          </cell>
          <cell r="H16">
            <v>496055.1500000004</v>
          </cell>
          <cell r="I16">
            <v>21.863494843697815</v>
          </cell>
          <cell r="J16">
            <v>-1772818.8499999996</v>
          </cell>
          <cell r="K16">
            <v>71.35830547691678</v>
          </cell>
          <cell r="L16">
            <v>-2910206.6799999997</v>
          </cell>
        </row>
        <row r="17">
          <cell r="B17">
            <v>92189150</v>
          </cell>
          <cell r="C17">
            <v>33273999</v>
          </cell>
          <cell r="D17">
            <v>6913088</v>
          </cell>
          <cell r="G17">
            <v>29815827.38</v>
          </cell>
          <cell r="H17">
            <v>2812802.1799999997</v>
          </cell>
          <cell r="I17">
            <v>40.688071379967965</v>
          </cell>
          <cell r="J17">
            <v>-4100285.8200000003</v>
          </cell>
          <cell r="K17">
            <v>89.60698526197586</v>
          </cell>
          <cell r="L17">
            <v>-3458171.620000001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2649210.28</v>
          </cell>
          <cell r="H18">
            <v>194064.6799999997</v>
          </cell>
          <cell r="I18">
            <v>28.508402768800416</v>
          </cell>
          <cell r="J18">
            <v>-486663.3200000003</v>
          </cell>
          <cell r="K18">
            <v>85.02648899284826</v>
          </cell>
          <cell r="L18">
            <v>-466536.7200000002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4655167.94</v>
          </cell>
          <cell r="H19">
            <v>401675.3400000008</v>
          </cell>
          <cell r="I19">
            <v>33.359467212366</v>
          </cell>
          <cell r="J19">
            <v>-802406.6599999992</v>
          </cell>
          <cell r="K19">
            <v>83.53463359137517</v>
          </cell>
          <cell r="L19">
            <v>-917572.0599999996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12237704.38</v>
          </cell>
          <cell r="H20">
            <v>1065842.1800000016</v>
          </cell>
          <cell r="I20">
            <v>37.23324352015946</v>
          </cell>
          <cell r="J20">
            <v>-1796766.8199999984</v>
          </cell>
          <cell r="K20">
            <v>87.57999618268522</v>
          </cell>
          <cell r="L20">
            <v>-1735468.6199999992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9329152.21</v>
          </cell>
          <cell r="H21">
            <v>769128.9000000004</v>
          </cell>
          <cell r="I21">
            <v>34.17556274697039</v>
          </cell>
          <cell r="J21">
            <v>-1481394.0999999996</v>
          </cell>
          <cell r="K21">
            <v>88.79040780391088</v>
          </cell>
          <cell r="L21">
            <v>-1177784.789999999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14451580.57</v>
          </cell>
          <cell r="H22">
            <v>1592888.8000000007</v>
          </cell>
          <cell r="I22">
            <v>40.348832791174026</v>
          </cell>
          <cell r="J22">
            <v>-2354905.1999999993</v>
          </cell>
          <cell r="K22">
            <v>93.28049546470778</v>
          </cell>
          <cell r="L22">
            <v>-1041026.4299999997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6858763.33</v>
          </cell>
          <cell r="H23">
            <v>620607.7599999998</v>
          </cell>
          <cell r="I23">
            <v>38.4923158985046</v>
          </cell>
          <cell r="J23">
            <v>-991682.2400000002</v>
          </cell>
          <cell r="K23">
            <v>90.21887058755439</v>
          </cell>
          <cell r="L23">
            <v>-743596.6699999999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7002101.27</v>
          </cell>
          <cell r="H24">
            <v>591121.9099999992</v>
          </cell>
          <cell r="I24">
            <v>30.184152247898098</v>
          </cell>
          <cell r="J24">
            <v>-1367263.0900000008</v>
          </cell>
          <cell r="K24">
            <v>92.77418861188794</v>
          </cell>
          <cell r="L24">
            <v>-545365.7300000004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9144362.44</v>
          </cell>
          <cell r="H25">
            <v>664840.9299999997</v>
          </cell>
          <cell r="I25">
            <v>28.699119395318107</v>
          </cell>
          <cell r="J25">
            <v>-1651749.0700000003</v>
          </cell>
          <cell r="K25">
            <v>90.68261588747232</v>
          </cell>
          <cell r="L25">
            <v>-939557.5600000005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6075443.96</v>
          </cell>
          <cell r="H26">
            <v>392069.3300000001</v>
          </cell>
          <cell r="I26">
            <v>28.42394134103931</v>
          </cell>
          <cell r="J26">
            <v>-987293.6699999999</v>
          </cell>
          <cell r="K26">
            <v>87.95392795977722</v>
          </cell>
          <cell r="L26">
            <v>-832086.04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5114433.68</v>
          </cell>
          <cell r="H27">
            <v>387644.88999999966</v>
          </cell>
          <cell r="I27">
            <v>32.35993926118356</v>
          </cell>
          <cell r="J27">
            <v>-810271.1100000003</v>
          </cell>
          <cell r="K27">
            <v>91.16868341408998</v>
          </cell>
          <cell r="L27">
            <v>-495424.3200000003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10050231.29</v>
          </cell>
          <cell r="H28">
            <v>728121.5299999993</v>
          </cell>
          <cell r="I28">
            <v>32.05742296055479</v>
          </cell>
          <cell r="J28">
            <v>-1543182.4700000007</v>
          </cell>
          <cell r="K28">
            <v>95.82561103153371</v>
          </cell>
          <cell r="L28">
            <v>-437811.7100000009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22591398.76</v>
          </cell>
          <cell r="H29">
            <v>1937487.0300000012</v>
          </cell>
          <cell r="I29">
            <v>40.85558450551868</v>
          </cell>
          <cell r="J29">
            <v>-2804794.969999999</v>
          </cell>
          <cell r="K29">
            <v>91.96444847686139</v>
          </cell>
          <cell r="L29">
            <v>-1973962.2399999984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7033800.88</v>
          </cell>
          <cell r="H30">
            <v>395782.8300000001</v>
          </cell>
          <cell r="I30">
            <v>19.38543971787525</v>
          </cell>
          <cell r="J30">
            <v>-1645867.17</v>
          </cell>
          <cell r="K30">
            <v>86.00009707991205</v>
          </cell>
          <cell r="L30">
            <v>-1145028.12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7608651.38</v>
          </cell>
          <cell r="H31">
            <v>620362.6499999994</v>
          </cell>
          <cell r="I31">
            <v>26.44306002646168</v>
          </cell>
          <cell r="J31">
            <v>-1725669.3500000006</v>
          </cell>
          <cell r="K31">
            <v>76.88236156574784</v>
          </cell>
          <cell r="L31">
            <v>-2287833.62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2837292.39</v>
          </cell>
          <cell r="H32">
            <v>225655.16000000015</v>
          </cell>
          <cell r="I32">
            <v>27.727997817691218</v>
          </cell>
          <cell r="J32">
            <v>-588161.8399999999</v>
          </cell>
          <cell r="K32">
            <v>88.38319621383852</v>
          </cell>
          <cell r="L32">
            <v>-372924.60999999987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10315460.53</v>
          </cell>
          <cell r="H33">
            <v>1404703.75</v>
          </cell>
          <cell r="I33">
            <v>75.94167260452156</v>
          </cell>
          <cell r="J33">
            <v>-445010.25</v>
          </cell>
          <cell r="K33">
            <v>111.64364172118995</v>
          </cell>
          <cell r="L33">
            <v>1075829.5299999993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5661306.8</v>
          </cell>
          <cell r="H34">
            <v>450243.06999999937</v>
          </cell>
          <cell r="I34">
            <v>31.97776330480085</v>
          </cell>
          <cell r="J34">
            <v>-957744.9300000006</v>
          </cell>
          <cell r="K34">
            <v>90.04718114790016</v>
          </cell>
          <cell r="L34">
            <v>-625738.2000000002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11929989.71</v>
          </cell>
          <cell r="H35">
            <v>774798.1500000004</v>
          </cell>
          <cell r="I35">
            <v>23.514188364030137</v>
          </cell>
          <cell r="J35">
            <v>-2520225.8499999996</v>
          </cell>
          <cell r="K35">
            <v>82.90812854092896</v>
          </cell>
          <cell r="L35">
            <v>-2459419.289999999</v>
          </cell>
        </row>
        <row r="36">
          <cell r="B36">
            <v>3856482907</v>
          </cell>
          <cell r="C36">
            <v>1440031709</v>
          </cell>
          <cell r="D36">
            <v>305116540</v>
          </cell>
          <cell r="G36">
            <v>1284376009.9400003</v>
          </cell>
          <cell r="H36">
            <v>127676810.02000003</v>
          </cell>
          <cell r="I36">
            <v>41.84526018156867</v>
          </cell>
          <cell r="J36">
            <v>-177439729.97999996</v>
          </cell>
          <cell r="K36">
            <v>89.19081447393324</v>
          </cell>
          <cell r="L36">
            <v>-155655699.06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2" sqref="A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292874967.71</v>
      </c>
      <c r="F10" s="33">
        <f>'[5]вспомогат'!H10</f>
        <v>31375736.27999997</v>
      </c>
      <c r="G10" s="34">
        <f>'[5]вспомогат'!I10</f>
        <v>39.89605814578914</v>
      </c>
      <c r="H10" s="35">
        <f>'[5]вспомогат'!J10</f>
        <v>-47267963.72000003</v>
      </c>
      <c r="I10" s="36">
        <f>'[5]вспомогат'!K10</f>
        <v>87.62276319517431</v>
      </c>
      <c r="J10" s="37">
        <f>'[5]вспомогат'!L10</f>
        <v>-41370332.29000002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596529859.12</v>
      </c>
      <c r="F12" s="38">
        <f>'[5]вспомогат'!H11</f>
        <v>60649916.97000003</v>
      </c>
      <c r="G12" s="39">
        <f>'[5]вспомогат'!I11</f>
        <v>45.035952305636016</v>
      </c>
      <c r="H12" s="35">
        <f>'[5]вспомогат'!J11</f>
        <v>-74020083.02999997</v>
      </c>
      <c r="I12" s="36">
        <f>'[5]вспомогат'!K11</f>
        <v>90.50261088404412</v>
      </c>
      <c r="J12" s="37">
        <f>'[5]вспомогат'!L11</f>
        <v>-62600140.879999995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41911547.15</v>
      </c>
      <c r="F13" s="38">
        <f>'[5]вспомогат'!H12</f>
        <v>2915358.6199999973</v>
      </c>
      <c r="G13" s="39">
        <f>'[5]вспомогат'!I12</f>
        <v>31.22635411449523</v>
      </c>
      <c r="H13" s="35">
        <f>'[5]вспомогат'!J12</f>
        <v>-6420853.380000003</v>
      </c>
      <c r="I13" s="36">
        <f>'[5]вспомогат'!K12</f>
        <v>86.09492234138484</v>
      </c>
      <c r="J13" s="37">
        <f>'[5]вспомогат'!L12</f>
        <v>-6769078.8500000015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102046119.64</v>
      </c>
      <c r="F14" s="38">
        <f>'[5]вспомогат'!H13</f>
        <v>10018479.409999996</v>
      </c>
      <c r="G14" s="39">
        <f>'[5]вспомогат'!I13</f>
        <v>46.035876719082914</v>
      </c>
      <c r="H14" s="35">
        <f>'[5]вспомогат'!J13</f>
        <v>-11743850.590000004</v>
      </c>
      <c r="I14" s="36">
        <f>'[5]вспомогат'!K13</f>
        <v>87.65149953754667</v>
      </c>
      <c r="J14" s="37">
        <f>'[5]вспомогат'!L13</f>
        <v>-14376440.36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50029751.61</v>
      </c>
      <c r="F15" s="38">
        <f>'[5]вспомогат'!H14</f>
        <v>5449706.170000002</v>
      </c>
      <c r="G15" s="39">
        <f>'[5]вспомогат'!I14</f>
        <v>47.8953572395319</v>
      </c>
      <c r="H15" s="35">
        <f>'[5]вспомогат'!J14</f>
        <v>-5928653.829999998</v>
      </c>
      <c r="I15" s="36">
        <f>'[5]вспомогат'!K14</f>
        <v>89.35885216082315</v>
      </c>
      <c r="J15" s="37">
        <f>'[5]вспомогат'!L14</f>
        <v>-5957708.390000001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8371357.21</v>
      </c>
      <c r="F16" s="38">
        <f>'[5]вспомогат'!H15</f>
        <v>741716.3499999996</v>
      </c>
      <c r="G16" s="39">
        <f>'[5]вспомогат'!I15</f>
        <v>37.72938651040115</v>
      </c>
      <c r="H16" s="35">
        <f>'[5]вспомогат'!J15</f>
        <v>-1224168.6500000004</v>
      </c>
      <c r="I16" s="36">
        <f>'[5]вспомогат'!K15</f>
        <v>88.45783094719067</v>
      </c>
      <c r="J16" s="37">
        <f>'[5]вспомогат'!L15</f>
        <v>-1092312.79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798888634.73</v>
      </c>
      <c r="F17" s="42">
        <f>SUM(F12:F16)</f>
        <v>79775177.52000003</v>
      </c>
      <c r="G17" s="43">
        <f>F17/D17*100</f>
        <v>44.53907443246921</v>
      </c>
      <c r="H17" s="42">
        <f>SUM(H12:H16)</f>
        <v>-99337609.47999997</v>
      </c>
      <c r="I17" s="44">
        <f>E17/C17*100</f>
        <v>89.79461819915909</v>
      </c>
      <c r="J17" s="42">
        <f>SUM(J12:J16)</f>
        <v>-90795681.27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7250528.32</v>
      </c>
      <c r="F18" s="46">
        <f>'[5]вспомогат'!H16</f>
        <v>496055.1500000004</v>
      </c>
      <c r="G18" s="47">
        <f>'[5]вспомогат'!I16</f>
        <v>21.863494843697815</v>
      </c>
      <c r="H18" s="48">
        <f>'[5]вспомогат'!J16</f>
        <v>-1772818.8499999996</v>
      </c>
      <c r="I18" s="49">
        <f>'[5]вспомогат'!K16</f>
        <v>71.35830547691678</v>
      </c>
      <c r="J18" s="50">
        <f>'[5]вспомогат'!L16</f>
        <v>-2910206.6799999997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33273999</v>
      </c>
      <c r="D19" s="38">
        <f>'[5]вспомогат'!D17</f>
        <v>6913088</v>
      </c>
      <c r="E19" s="33">
        <f>'[5]вспомогат'!G17</f>
        <v>29815827.38</v>
      </c>
      <c r="F19" s="38">
        <f>'[5]вспомогат'!H17</f>
        <v>2812802.1799999997</v>
      </c>
      <c r="G19" s="39">
        <f>'[5]вспомогат'!I17</f>
        <v>40.688071379967965</v>
      </c>
      <c r="H19" s="35">
        <f>'[5]вспомогат'!J17</f>
        <v>-4100285.8200000003</v>
      </c>
      <c r="I19" s="36">
        <f>'[5]вспомогат'!K17</f>
        <v>89.60698526197586</v>
      </c>
      <c r="J19" s="37">
        <f>'[5]вспомогат'!L17</f>
        <v>-3458171.620000001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2649210.28</v>
      </c>
      <c r="F20" s="38">
        <f>'[5]вспомогат'!H18</f>
        <v>194064.6799999997</v>
      </c>
      <c r="G20" s="39">
        <f>'[5]вспомогат'!I18</f>
        <v>28.508402768800416</v>
      </c>
      <c r="H20" s="35">
        <f>'[5]вспомогат'!J18</f>
        <v>-486663.3200000003</v>
      </c>
      <c r="I20" s="36">
        <f>'[5]вспомогат'!K18</f>
        <v>85.02648899284826</v>
      </c>
      <c r="J20" s="37">
        <f>'[5]вспомогат'!L18</f>
        <v>-466536.7200000002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4655167.94</v>
      </c>
      <c r="F21" s="38">
        <f>'[5]вспомогат'!H19</f>
        <v>401675.3400000008</v>
      </c>
      <c r="G21" s="39">
        <f>'[5]вспомогат'!I19</f>
        <v>33.359467212366</v>
      </c>
      <c r="H21" s="35">
        <f>'[5]вспомогат'!J19</f>
        <v>-802406.6599999992</v>
      </c>
      <c r="I21" s="36">
        <f>'[5]вспомогат'!K19</f>
        <v>83.53463359137517</v>
      </c>
      <c r="J21" s="37">
        <f>'[5]вспомогат'!L19</f>
        <v>-917572.0599999996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12237704.38</v>
      </c>
      <c r="F22" s="38">
        <f>'[5]вспомогат'!H20</f>
        <v>1065842.1800000016</v>
      </c>
      <c r="G22" s="39">
        <f>'[5]вспомогат'!I20</f>
        <v>37.23324352015946</v>
      </c>
      <c r="H22" s="35">
        <f>'[5]вспомогат'!J20</f>
        <v>-1796766.8199999984</v>
      </c>
      <c r="I22" s="36">
        <f>'[5]вспомогат'!K20</f>
        <v>87.57999618268522</v>
      </c>
      <c r="J22" s="37">
        <f>'[5]вспомогат'!L20</f>
        <v>-1735468.6199999992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9329152.21</v>
      </c>
      <c r="F23" s="38">
        <f>'[5]вспомогат'!H21</f>
        <v>769128.9000000004</v>
      </c>
      <c r="G23" s="39">
        <f>'[5]вспомогат'!I21</f>
        <v>34.17556274697039</v>
      </c>
      <c r="H23" s="35">
        <f>'[5]вспомогат'!J21</f>
        <v>-1481394.0999999996</v>
      </c>
      <c r="I23" s="36">
        <f>'[5]вспомогат'!K21</f>
        <v>88.79040780391088</v>
      </c>
      <c r="J23" s="37">
        <f>'[5]вспомогат'!L21</f>
        <v>-1177784.789999999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14451580.57</v>
      </c>
      <c r="F24" s="38">
        <f>'[5]вспомогат'!H22</f>
        <v>1592888.8000000007</v>
      </c>
      <c r="G24" s="39">
        <f>'[5]вспомогат'!I22</f>
        <v>40.348832791174026</v>
      </c>
      <c r="H24" s="35">
        <f>'[5]вспомогат'!J22</f>
        <v>-2354905.1999999993</v>
      </c>
      <c r="I24" s="36">
        <f>'[5]вспомогат'!K22</f>
        <v>93.28049546470778</v>
      </c>
      <c r="J24" s="37">
        <f>'[5]вспомогат'!L22</f>
        <v>-1041026.4299999997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6858763.33</v>
      </c>
      <c r="F25" s="38">
        <f>'[5]вспомогат'!H23</f>
        <v>620607.7599999998</v>
      </c>
      <c r="G25" s="39">
        <f>'[5]вспомогат'!I23</f>
        <v>38.4923158985046</v>
      </c>
      <c r="H25" s="35">
        <f>'[5]вспомогат'!J23</f>
        <v>-991682.2400000002</v>
      </c>
      <c r="I25" s="36">
        <f>'[5]вспомогат'!K23</f>
        <v>90.21887058755439</v>
      </c>
      <c r="J25" s="37">
        <f>'[5]вспомогат'!L23</f>
        <v>-743596.6699999999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7002101.27</v>
      </c>
      <c r="F26" s="38">
        <f>'[5]вспомогат'!H24</f>
        <v>591121.9099999992</v>
      </c>
      <c r="G26" s="39">
        <f>'[5]вспомогат'!I24</f>
        <v>30.184152247898098</v>
      </c>
      <c r="H26" s="35">
        <f>'[5]вспомогат'!J24</f>
        <v>-1367263.0900000008</v>
      </c>
      <c r="I26" s="36">
        <f>'[5]вспомогат'!K24</f>
        <v>92.77418861188794</v>
      </c>
      <c r="J26" s="37">
        <f>'[5]вспомогат'!L24</f>
        <v>-545365.7300000004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9144362.44</v>
      </c>
      <c r="F27" s="38">
        <f>'[5]вспомогат'!H25</f>
        <v>664840.9299999997</v>
      </c>
      <c r="G27" s="39">
        <f>'[5]вспомогат'!I25</f>
        <v>28.699119395318107</v>
      </c>
      <c r="H27" s="35">
        <f>'[5]вспомогат'!J25</f>
        <v>-1651749.0700000003</v>
      </c>
      <c r="I27" s="36">
        <f>'[5]вспомогат'!K25</f>
        <v>90.68261588747232</v>
      </c>
      <c r="J27" s="37">
        <f>'[5]вспомогат'!L25</f>
        <v>-939557.5600000005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6075443.96</v>
      </c>
      <c r="F28" s="38">
        <f>'[5]вспомогат'!H26</f>
        <v>392069.3300000001</v>
      </c>
      <c r="G28" s="39">
        <f>'[5]вспомогат'!I26</f>
        <v>28.42394134103931</v>
      </c>
      <c r="H28" s="35">
        <f>'[5]вспомогат'!J26</f>
        <v>-987293.6699999999</v>
      </c>
      <c r="I28" s="36">
        <f>'[5]вспомогат'!K26</f>
        <v>87.95392795977722</v>
      </c>
      <c r="J28" s="37">
        <f>'[5]вспомогат'!L26</f>
        <v>-832086.04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5114433.68</v>
      </c>
      <c r="F29" s="38">
        <f>'[5]вспомогат'!H27</f>
        <v>387644.88999999966</v>
      </c>
      <c r="G29" s="39">
        <f>'[5]вспомогат'!I27</f>
        <v>32.35993926118356</v>
      </c>
      <c r="H29" s="35">
        <f>'[5]вспомогат'!J27</f>
        <v>-810271.1100000003</v>
      </c>
      <c r="I29" s="36">
        <f>'[5]вспомогат'!K27</f>
        <v>91.16868341408998</v>
      </c>
      <c r="J29" s="37">
        <f>'[5]вспомогат'!L27</f>
        <v>-495424.3200000003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10050231.29</v>
      </c>
      <c r="F30" s="38">
        <f>'[5]вспомогат'!H28</f>
        <v>728121.5299999993</v>
      </c>
      <c r="G30" s="39">
        <f>'[5]вспомогат'!I28</f>
        <v>32.05742296055479</v>
      </c>
      <c r="H30" s="35">
        <f>'[5]вспомогат'!J28</f>
        <v>-1543182.4700000007</v>
      </c>
      <c r="I30" s="36">
        <f>'[5]вспомогат'!K28</f>
        <v>95.82561103153371</v>
      </c>
      <c r="J30" s="37">
        <f>'[5]вспомогат'!L28</f>
        <v>-437811.7100000009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22591398.76</v>
      </c>
      <c r="F31" s="38">
        <f>'[5]вспомогат'!H29</f>
        <v>1937487.0300000012</v>
      </c>
      <c r="G31" s="39">
        <f>'[5]вспомогат'!I29</f>
        <v>40.85558450551868</v>
      </c>
      <c r="H31" s="35">
        <f>'[5]вспомогат'!J29</f>
        <v>-2804794.969999999</v>
      </c>
      <c r="I31" s="36">
        <f>'[5]вспомогат'!K29</f>
        <v>91.96444847686139</v>
      </c>
      <c r="J31" s="37">
        <f>'[5]вспомогат'!L29</f>
        <v>-1973962.2399999984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7033800.88</v>
      </c>
      <c r="F32" s="38">
        <f>'[5]вспомогат'!H30</f>
        <v>395782.8300000001</v>
      </c>
      <c r="G32" s="39">
        <f>'[5]вспомогат'!I30</f>
        <v>19.38543971787525</v>
      </c>
      <c r="H32" s="35">
        <f>'[5]вспомогат'!J30</f>
        <v>-1645867.17</v>
      </c>
      <c r="I32" s="36">
        <f>'[5]вспомогат'!K30</f>
        <v>86.00009707991205</v>
      </c>
      <c r="J32" s="37">
        <f>'[5]вспомогат'!L30</f>
        <v>-1145028.12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7608651.38</v>
      </c>
      <c r="F33" s="38">
        <f>'[5]вспомогат'!H31</f>
        <v>620362.6499999994</v>
      </c>
      <c r="G33" s="39">
        <f>'[5]вспомогат'!I31</f>
        <v>26.44306002646168</v>
      </c>
      <c r="H33" s="35">
        <f>'[5]вспомогат'!J31</f>
        <v>-1725669.3500000006</v>
      </c>
      <c r="I33" s="36">
        <f>'[5]вспомогат'!K31</f>
        <v>76.88236156574784</v>
      </c>
      <c r="J33" s="37">
        <f>'[5]вспомогат'!L31</f>
        <v>-2287833.62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2837292.39</v>
      </c>
      <c r="F34" s="38">
        <f>'[5]вспомогат'!H32</f>
        <v>225655.16000000015</v>
      </c>
      <c r="G34" s="39">
        <f>'[5]вспомогат'!I32</f>
        <v>27.727997817691218</v>
      </c>
      <c r="H34" s="35">
        <f>'[5]вспомогат'!J32</f>
        <v>-588161.8399999999</v>
      </c>
      <c r="I34" s="36">
        <f>'[5]вспомогат'!K32</f>
        <v>88.38319621383852</v>
      </c>
      <c r="J34" s="37">
        <f>'[5]вспомогат'!L32</f>
        <v>-372924.60999999987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10315460.53</v>
      </c>
      <c r="F35" s="38">
        <f>'[5]вспомогат'!H33</f>
        <v>1404703.75</v>
      </c>
      <c r="G35" s="39">
        <f>'[5]вспомогат'!I33</f>
        <v>75.94167260452156</v>
      </c>
      <c r="H35" s="35">
        <f>'[5]вспомогат'!J33</f>
        <v>-445010.25</v>
      </c>
      <c r="I35" s="36">
        <f>'[5]вспомогат'!K33</f>
        <v>111.64364172118995</v>
      </c>
      <c r="J35" s="37">
        <f>'[5]вспомогат'!L33</f>
        <v>1075829.5299999993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5661306.8</v>
      </c>
      <c r="F36" s="38">
        <f>'[5]вспомогат'!H34</f>
        <v>450243.06999999937</v>
      </c>
      <c r="G36" s="39">
        <f>'[5]вспомогат'!I34</f>
        <v>31.97776330480085</v>
      </c>
      <c r="H36" s="35">
        <f>'[5]вспомогат'!J34</f>
        <v>-957744.9300000006</v>
      </c>
      <c r="I36" s="36">
        <f>'[5]вспомогат'!K34</f>
        <v>90.04718114790016</v>
      </c>
      <c r="J36" s="37">
        <f>'[5]вспомогат'!L34</f>
        <v>-625738.2000000002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11929989.71</v>
      </c>
      <c r="F37" s="38">
        <f>'[5]вспомогат'!H35</f>
        <v>774798.1500000004</v>
      </c>
      <c r="G37" s="39">
        <f>'[5]вспомогат'!I35</f>
        <v>23.514188364030137</v>
      </c>
      <c r="H37" s="35">
        <f>'[5]вспомогат'!J35</f>
        <v>-2520225.8499999996</v>
      </c>
      <c r="I37" s="36">
        <f>'[5]вспомогат'!K35</f>
        <v>82.90812854092896</v>
      </c>
      <c r="J37" s="37">
        <f>'[5]вспомогат'!L35</f>
        <v>-2459419.289999999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216102093</v>
      </c>
      <c r="D38" s="42">
        <f>SUM(D18:D37)</f>
        <v>47360053</v>
      </c>
      <c r="E38" s="42">
        <f>SUM(E18:E37)</f>
        <v>192612407.49999997</v>
      </c>
      <c r="F38" s="42">
        <f>SUM(F18:F37)</f>
        <v>16525896.22</v>
      </c>
      <c r="G38" s="43">
        <f>F38/D38*100</f>
        <v>34.894167495969654</v>
      </c>
      <c r="H38" s="42">
        <f>SUM(H18:H37)</f>
        <v>-30834156.779999994</v>
      </c>
      <c r="I38" s="44">
        <f>E38/C38*100</f>
        <v>89.13028320368927</v>
      </c>
      <c r="J38" s="42">
        <f>SUM(J18:J37)</f>
        <v>-23489685.499999996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1440031709</v>
      </c>
      <c r="D39" s="53">
        <f>'[5]вспомогат'!D36</f>
        <v>305116540</v>
      </c>
      <c r="E39" s="53">
        <f>'[5]вспомогат'!G36</f>
        <v>1284376009.9400003</v>
      </c>
      <c r="F39" s="53">
        <f>'[5]вспомогат'!H36</f>
        <v>127676810.02000003</v>
      </c>
      <c r="G39" s="54">
        <f>'[5]вспомогат'!I36</f>
        <v>41.84526018156867</v>
      </c>
      <c r="H39" s="53">
        <f>'[5]вспомогат'!J36</f>
        <v>-177439729.97999996</v>
      </c>
      <c r="I39" s="54">
        <f>'[5]вспомогат'!K36</f>
        <v>89.19081447393324</v>
      </c>
      <c r="J39" s="53">
        <f>'[5]вспомогат'!L36</f>
        <v>-155655699.06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2014-05-16T05:01:35Z</dcterms:created>
  <dcterms:modified xsi:type="dcterms:W3CDTF">2014-05-16T05:01:56Z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